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Headcount\"/>
    </mc:Choice>
  </mc:AlternateContent>
  <xr:revisionPtr revIDLastSave="0" documentId="8_{FCE71553-34DF-4DD8-A721-5D29402048E2}" xr6:coauthVersionLast="47" xr6:coauthVersionMax="47" xr10:uidLastSave="{00000000-0000-0000-0000-000000000000}"/>
  <bookViews>
    <workbookView xWindow="696" yWindow="1260" windowWidth="25056" windowHeight="13032" xr2:uid="{13F707EF-7471-45C0-BBA4-B68FB954AD16}"/>
  </bookViews>
  <sheets>
    <sheet name="Fall 2014 Headcount Enrollment " sheetId="1" r:id="rId1"/>
  </sheets>
  <definedNames>
    <definedName name="_xlnm._FilterDatabase" localSheetId="0" hidden="1">'Fall 2014 Headcount Enrollment '!$AH$1:$AH$240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7" i="1" l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I4" i="1"/>
  <c r="AG4" i="1"/>
  <c r="AG3" i="1"/>
  <c r="AI3" i="1"/>
  <c r="AH239" i="1"/>
  <c r="AH238" i="1"/>
  <c r="AH240" i="1"/>
  <c r="AI240" i="1"/>
  <c r="AF239" i="1"/>
  <c r="AF238" i="1"/>
  <c r="AF240" i="1"/>
  <c r="AG240" i="1"/>
  <c r="AD239" i="1"/>
  <c r="AD238" i="1"/>
  <c r="AD240" i="1"/>
  <c r="AE240" i="1"/>
  <c r="AB239" i="1"/>
  <c r="AB238" i="1"/>
  <c r="Z239" i="1"/>
  <c r="Z238" i="1"/>
  <c r="X239" i="1"/>
  <c r="X238" i="1"/>
  <c r="P239" i="1"/>
  <c r="V239" i="1"/>
  <c r="V240" i="1"/>
  <c r="W240" i="1"/>
  <c r="T239" i="1"/>
  <c r="V238" i="1"/>
  <c r="R239" i="1"/>
  <c r="N238" i="1"/>
  <c r="N239" i="1"/>
  <c r="L239" i="1"/>
  <c r="L238" i="1"/>
  <c r="R238" i="1"/>
  <c r="S238" i="1"/>
  <c r="T238" i="1"/>
  <c r="P238" i="1"/>
  <c r="J239" i="1"/>
  <c r="J238" i="1"/>
  <c r="I239" i="1"/>
  <c r="I238" i="1"/>
  <c r="AG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Q211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240" i="1"/>
  <c r="AI239" i="1"/>
  <c r="AI238" i="1"/>
  <c r="AG239" i="1"/>
  <c r="U239" i="1"/>
  <c r="P240" i="1"/>
  <c r="Q238" i="1"/>
  <c r="M239" i="1"/>
  <c r="W238" i="1"/>
  <c r="X240" i="1"/>
  <c r="Y240" i="1"/>
  <c r="Y238" i="1"/>
  <c r="AC238" i="1"/>
  <c r="AB240" i="1"/>
  <c r="O239" i="1"/>
  <c r="Y239" i="1"/>
  <c r="AC239" i="1"/>
  <c r="K238" i="1"/>
  <c r="J240" i="1"/>
  <c r="O238" i="1"/>
  <c r="N240" i="1"/>
  <c r="W239" i="1"/>
  <c r="Z240" i="1"/>
  <c r="AA240" i="1"/>
  <c r="AA238" i="1"/>
  <c r="U238" i="1"/>
  <c r="T240" i="1"/>
  <c r="K239" i="1"/>
  <c r="L240" i="1"/>
  <c r="M240" i="1"/>
  <c r="M238" i="1"/>
  <c r="S239" i="1"/>
  <c r="Q239" i="1"/>
  <c r="AA239" i="1"/>
  <c r="AE239" i="1"/>
  <c r="U240" i="1"/>
  <c r="AC240" i="1"/>
  <c r="Q240" i="1"/>
  <c r="O240" i="1"/>
  <c r="K240" i="1"/>
  <c r="AE238" i="1"/>
  <c r="R240" i="1"/>
  <c r="S240" i="1"/>
</calcChain>
</file>

<file path=xl/sharedStrings.xml><?xml version="1.0" encoding="utf-8"?>
<sst xmlns="http://schemas.openxmlformats.org/spreadsheetml/2006/main" count="1696" uniqueCount="566">
  <si>
    <t>DEGREE</t>
  </si>
  <si>
    <t>ARTSC</t>
  </si>
  <si>
    <t>ANT</t>
  </si>
  <si>
    <t>UGRD</t>
  </si>
  <si>
    <t>A102</t>
  </si>
  <si>
    <t>Anthropology BA</t>
  </si>
  <si>
    <t>A</t>
  </si>
  <si>
    <t>BA</t>
  </si>
  <si>
    <t>A185</t>
  </si>
  <si>
    <t>Sociology BA</t>
  </si>
  <si>
    <t>BIO</t>
  </si>
  <si>
    <t>GRAD</t>
  </si>
  <si>
    <t>PG02</t>
  </si>
  <si>
    <t>Biology PROF-GRW</t>
  </si>
  <si>
    <t>PRF</t>
  </si>
  <si>
    <t>S173</t>
  </si>
  <si>
    <t>Biology MS</t>
  </si>
  <si>
    <t>MS</t>
  </si>
  <si>
    <t>S174</t>
  </si>
  <si>
    <t>Biology : Thesis MS</t>
  </si>
  <si>
    <t>T181</t>
  </si>
  <si>
    <t>Biology TCHGCERT</t>
  </si>
  <si>
    <t>TCHGCERT</t>
  </si>
  <si>
    <t>A106</t>
  </si>
  <si>
    <t>Biology BA</t>
  </si>
  <si>
    <t>E106</t>
  </si>
  <si>
    <t>Biology BSED</t>
  </si>
  <si>
    <t>BSED</t>
  </si>
  <si>
    <t>S106</t>
  </si>
  <si>
    <t>Biology BS</t>
  </si>
  <si>
    <t>BS</t>
  </si>
  <si>
    <t>S107</t>
  </si>
  <si>
    <t>Biology: Microbiology BS</t>
  </si>
  <si>
    <t>S108</t>
  </si>
  <si>
    <t>Biology: Ecology/Conserv BS</t>
  </si>
  <si>
    <t>S109</t>
  </si>
  <si>
    <t>Biology: Medical Technology BS</t>
  </si>
  <si>
    <t>S115</t>
  </si>
  <si>
    <t>Biology: Cell &amp; Molecular BS</t>
  </si>
  <si>
    <t>S116</t>
  </si>
  <si>
    <t>Biology: Marine Science</t>
  </si>
  <si>
    <t>T193</t>
  </si>
  <si>
    <t>CHE</t>
  </si>
  <si>
    <t>T175</t>
  </si>
  <si>
    <t>Chemistry TCHGCERT</t>
  </si>
  <si>
    <t>E112</t>
  </si>
  <si>
    <t>Chemistry BSED</t>
  </si>
  <si>
    <t>S111</t>
  </si>
  <si>
    <t>Chemistry-Biology  BS</t>
  </si>
  <si>
    <t>S112</t>
  </si>
  <si>
    <t>Chemistry BS</t>
  </si>
  <si>
    <t>S114</t>
  </si>
  <si>
    <t>Biochemistry BS</t>
  </si>
  <si>
    <t>S129</t>
  </si>
  <si>
    <t>Foren &amp; Toxicol Chemistry BS</t>
  </si>
  <si>
    <t>T194</t>
  </si>
  <si>
    <t>COM</t>
  </si>
  <si>
    <t>A506</t>
  </si>
  <si>
    <t>Communication Studies MA</t>
  </si>
  <si>
    <t>MA</t>
  </si>
  <si>
    <t>A188</t>
  </si>
  <si>
    <t>Communication Studies BA</t>
  </si>
  <si>
    <t>CSC</t>
  </si>
  <si>
    <t>C230</t>
  </si>
  <si>
    <t>Computer Security CERTIF</t>
  </si>
  <si>
    <t>CERTIF</t>
  </si>
  <si>
    <t>C231</t>
  </si>
  <si>
    <t>Information Systems CERTIF</t>
  </si>
  <si>
    <t>C232</t>
  </si>
  <si>
    <t>Web Technology CERTIF</t>
  </si>
  <si>
    <t>PG05</t>
  </si>
  <si>
    <t>Computer Science PROF-GRW</t>
  </si>
  <si>
    <t>S518</t>
  </si>
  <si>
    <t>Computer Science MS</t>
  </si>
  <si>
    <t>S118</t>
  </si>
  <si>
    <t>Computer Science BS</t>
  </si>
  <si>
    <t>ENG</t>
  </si>
  <si>
    <t>A107</t>
  </si>
  <si>
    <t>English MA</t>
  </si>
  <si>
    <t>A173</t>
  </si>
  <si>
    <t>TESL MA</t>
  </si>
  <si>
    <t>C220</t>
  </si>
  <si>
    <t>TESL CERTIF</t>
  </si>
  <si>
    <t>T182</t>
  </si>
  <si>
    <t>English TCHGCERT</t>
  </si>
  <si>
    <t>A146</t>
  </si>
  <si>
    <t>English BA: Literature</t>
  </si>
  <si>
    <t>A147</t>
  </si>
  <si>
    <t>English BA: Writings</t>
  </si>
  <si>
    <t>E128</t>
  </si>
  <si>
    <t>English BSED: Literature</t>
  </si>
  <si>
    <t>E129</t>
  </si>
  <si>
    <t>English BSED: Writings</t>
  </si>
  <si>
    <t>T199</t>
  </si>
  <si>
    <t>ESC</t>
  </si>
  <si>
    <t>A114</t>
  </si>
  <si>
    <t>Geoscience MA</t>
  </si>
  <si>
    <t>T184</t>
  </si>
  <si>
    <t>Earth-Space Science TCHGCERT</t>
  </si>
  <si>
    <t>E123</t>
  </si>
  <si>
    <t>Earth-Space Science BSED</t>
  </si>
  <si>
    <t>S122</t>
  </si>
  <si>
    <t>Geoscience : Earth Systems BS</t>
  </si>
  <si>
    <t>S124</t>
  </si>
  <si>
    <t>Geoscience: Geology BS</t>
  </si>
  <si>
    <t>FLG</t>
  </si>
  <si>
    <t>A108</t>
  </si>
  <si>
    <t>French MA</t>
  </si>
  <si>
    <t>A112</t>
  </si>
  <si>
    <t>Spanish MA</t>
  </si>
  <si>
    <t>A129</t>
  </si>
  <si>
    <t>Lang &amp; Cultures MA, Spanish</t>
  </si>
  <si>
    <t>E109</t>
  </si>
  <si>
    <t>French MED</t>
  </si>
  <si>
    <t>MED</t>
  </si>
  <si>
    <t>E113</t>
  </si>
  <si>
    <t>Spanish MED</t>
  </si>
  <si>
    <t>T176</t>
  </si>
  <si>
    <t>German TCHGCERT</t>
  </si>
  <si>
    <t>T178</t>
  </si>
  <si>
    <t>Spanish TCHGCERT</t>
  </si>
  <si>
    <t>A130</t>
  </si>
  <si>
    <t>French BA</t>
  </si>
  <si>
    <t>A134</t>
  </si>
  <si>
    <t>German BA</t>
  </si>
  <si>
    <t>A171</t>
  </si>
  <si>
    <t>Russian BA</t>
  </si>
  <si>
    <t>A186</t>
  </si>
  <si>
    <t>Spanish BA</t>
  </si>
  <si>
    <t>T205</t>
  </si>
  <si>
    <t>HIS</t>
  </si>
  <si>
    <t>A115</t>
  </si>
  <si>
    <t>History MA</t>
  </si>
  <si>
    <t>A200</t>
  </si>
  <si>
    <t>Holocaust &amp; Genocide Studie MA</t>
  </si>
  <si>
    <t>E116</t>
  </si>
  <si>
    <t>History MED</t>
  </si>
  <si>
    <t>A137</t>
  </si>
  <si>
    <t>History BA</t>
  </si>
  <si>
    <t>A138</t>
  </si>
  <si>
    <t>History: American Studies BA</t>
  </si>
  <si>
    <t>LSP</t>
  </si>
  <si>
    <t>A141</t>
  </si>
  <si>
    <t>Liberal Studies: Arts &amp; Sci BA</t>
  </si>
  <si>
    <t>S100</t>
  </si>
  <si>
    <t>Pharmaceutical Product Dev BS</t>
  </si>
  <si>
    <t>S141</t>
  </si>
  <si>
    <t>Liberal Studies: Sci/Math BS</t>
  </si>
  <si>
    <t>S322</t>
  </si>
  <si>
    <t>Liberal Studies: Profession BS</t>
  </si>
  <si>
    <t>MAT</t>
  </si>
  <si>
    <t>A517</t>
  </si>
  <si>
    <t>Mathematics MA</t>
  </si>
  <si>
    <t>C218</t>
  </si>
  <si>
    <t>Applied Statistics CERTIF</t>
  </si>
  <si>
    <t>S563</t>
  </si>
  <si>
    <t>Applied Statistics MS</t>
  </si>
  <si>
    <t>T185</t>
  </si>
  <si>
    <t>Mathematics TCHGCERT</t>
  </si>
  <si>
    <t>A144</t>
  </si>
  <si>
    <t>Mathematics BA</t>
  </si>
  <si>
    <t>A518</t>
  </si>
  <si>
    <t>Mathematics: Actuarial Sci BS</t>
  </si>
  <si>
    <t>A519</t>
  </si>
  <si>
    <t>Mathematics: Finance BS</t>
  </si>
  <si>
    <t>A520</t>
  </si>
  <si>
    <t>Mathematics: Industrial BS</t>
  </si>
  <si>
    <t>A521</t>
  </si>
  <si>
    <t>Mathematics: Computational BS</t>
  </si>
  <si>
    <t>A522</t>
  </si>
  <si>
    <t>Mathematics: Statistics BS</t>
  </si>
  <si>
    <t>A523</t>
  </si>
  <si>
    <t>Mathematics: Pure Mathematics</t>
  </si>
  <si>
    <t>E144</t>
  </si>
  <si>
    <t>Mathematics BSED</t>
  </si>
  <si>
    <t>T213</t>
  </si>
  <si>
    <t>PHI</t>
  </si>
  <si>
    <t>A118</t>
  </si>
  <si>
    <t>Philosophy MA: Applied Ethics</t>
  </si>
  <si>
    <t>A119</t>
  </si>
  <si>
    <t>Philosophy MA: General</t>
  </si>
  <si>
    <t>C234</t>
  </si>
  <si>
    <t>Business Ethics CERTIF</t>
  </si>
  <si>
    <t>A157</t>
  </si>
  <si>
    <t>Philosophy BA</t>
  </si>
  <si>
    <t>A245</t>
  </si>
  <si>
    <t>Philosophy:Religious Studie BA</t>
  </si>
  <si>
    <t>PHY</t>
  </si>
  <si>
    <t>T187</t>
  </si>
  <si>
    <t>Physics TCHGCERT</t>
  </si>
  <si>
    <t>E159</t>
  </si>
  <si>
    <t>Physics BSED</t>
  </si>
  <si>
    <t>S159</t>
  </si>
  <si>
    <t>Physics BS</t>
  </si>
  <si>
    <t>S160</t>
  </si>
  <si>
    <t>Physics-Engineering BS</t>
  </si>
  <si>
    <t>T215</t>
  </si>
  <si>
    <t>PSY</t>
  </si>
  <si>
    <t>A120</t>
  </si>
  <si>
    <t>Psychology: Clinical MA</t>
  </si>
  <si>
    <t>A121</t>
  </si>
  <si>
    <t>Psychology: General MA</t>
  </si>
  <si>
    <t>A122</t>
  </si>
  <si>
    <t>Psychology: Industrial MA</t>
  </si>
  <si>
    <t>C210</t>
  </si>
  <si>
    <t>Clinical Mental Health LOC</t>
  </si>
  <si>
    <t>LOC</t>
  </si>
  <si>
    <t>A168</t>
  </si>
  <si>
    <t>Psychology BA</t>
  </si>
  <si>
    <t>WOS</t>
  </si>
  <si>
    <t>A230</t>
  </si>
  <si>
    <t>Women's and Gender Studies BA</t>
  </si>
  <si>
    <t>BUSPA</t>
  </si>
  <si>
    <t>ACC</t>
  </si>
  <si>
    <t>L455</t>
  </si>
  <si>
    <t>Pre-Business Accounting BS</t>
  </si>
  <si>
    <t>S232</t>
  </si>
  <si>
    <t>Accounting BS</t>
  </si>
  <si>
    <t>CRJ</t>
  </si>
  <si>
    <t>S536</t>
  </si>
  <si>
    <t>Criminal Justice MS</t>
  </si>
  <si>
    <t>S537</t>
  </si>
  <si>
    <t>Criminal Justice MS (Phila)</t>
  </si>
  <si>
    <t>S119</t>
  </si>
  <si>
    <t>Criminal Justice BS</t>
  </si>
  <si>
    <t>S120</t>
  </si>
  <si>
    <t>Criminal Justice BS (Phila)</t>
  </si>
  <si>
    <t>ECO</t>
  </si>
  <si>
    <t>F455</t>
  </si>
  <si>
    <t>Pre-Business: Eco-Finance  BS</t>
  </si>
  <si>
    <t>S126</t>
  </si>
  <si>
    <t>Economics BS</t>
  </si>
  <si>
    <t>S128</t>
  </si>
  <si>
    <t>Finance BS</t>
  </si>
  <si>
    <t>GEO</t>
  </si>
  <si>
    <t>A537</t>
  </si>
  <si>
    <t>Geography MA</t>
  </si>
  <si>
    <t>C233</t>
  </si>
  <si>
    <t>GIS CERTIF</t>
  </si>
  <si>
    <t>C250</t>
  </si>
  <si>
    <t>Urban Regional Planning CERTIF</t>
  </si>
  <si>
    <t>A133</t>
  </si>
  <si>
    <t>Geography BA</t>
  </si>
  <si>
    <t>A237</t>
  </si>
  <si>
    <t>Geography:Urban/Regional Pl BA</t>
  </si>
  <si>
    <t>A238</t>
  </si>
  <si>
    <t>Geography:GIS BA</t>
  </si>
  <si>
    <t>A246</t>
  </si>
  <si>
    <t>Geography: Environmental</t>
  </si>
  <si>
    <t>GVT</t>
  </si>
  <si>
    <t>A162</t>
  </si>
  <si>
    <t>Poli Sci:Applied Pub Policy BA</t>
  </si>
  <si>
    <t>A163</t>
  </si>
  <si>
    <t>Polit Sci : Int'l Relations BA</t>
  </si>
  <si>
    <t>A164</t>
  </si>
  <si>
    <t>Political Science BA</t>
  </si>
  <si>
    <t>MGT</t>
  </si>
  <si>
    <t>B134</t>
  </si>
  <si>
    <t>Bus Admin: General MBA</t>
  </si>
  <si>
    <t>MBA</t>
  </si>
  <si>
    <t>C241</t>
  </si>
  <si>
    <t>Business CERTIF</t>
  </si>
  <si>
    <t>M455</t>
  </si>
  <si>
    <t>Pre-Business:Management BS</t>
  </si>
  <si>
    <t>S233</t>
  </si>
  <si>
    <t>Business Management BS</t>
  </si>
  <si>
    <t>MKT</t>
  </si>
  <si>
    <t>K455</t>
  </si>
  <si>
    <t>Pre-Business:Marketing BS</t>
  </si>
  <si>
    <t>S143</t>
  </si>
  <si>
    <t>Marketing BS</t>
  </si>
  <si>
    <t>PPA</t>
  </si>
  <si>
    <t>C216</t>
  </si>
  <si>
    <t>Human Resource Mgmt CERTIF</t>
  </si>
  <si>
    <t>C242</t>
  </si>
  <si>
    <t>Non Profit Administration CERT</t>
  </si>
  <si>
    <t>P131</t>
  </si>
  <si>
    <t>Individualized Program MPA</t>
  </si>
  <si>
    <t>MPA</t>
  </si>
  <si>
    <t>P140</t>
  </si>
  <si>
    <t>Human Resource Mgmt. MPA</t>
  </si>
  <si>
    <t>P526</t>
  </si>
  <si>
    <t>Public Administration MPA</t>
  </si>
  <si>
    <t>P530</t>
  </si>
  <si>
    <t>Nonprofit Administration MPA</t>
  </si>
  <si>
    <t>S140</t>
  </si>
  <si>
    <t>Human Resource Mgmt. MSA</t>
  </si>
  <si>
    <t>MSA</t>
  </si>
  <si>
    <t>SWG</t>
  </si>
  <si>
    <t>S176</t>
  </si>
  <si>
    <t>Social Work MSW</t>
  </si>
  <si>
    <t>MSW</t>
  </si>
  <si>
    <t>S177</t>
  </si>
  <si>
    <t>Social Work MSW (Phila)</t>
  </si>
  <si>
    <t>SWK</t>
  </si>
  <si>
    <t>A184</t>
  </si>
  <si>
    <t>Social Work BSW</t>
  </si>
  <si>
    <t>BSW</t>
  </si>
  <si>
    <t>A187</t>
  </si>
  <si>
    <t>Social Work BSW (Phila)</t>
  </si>
  <si>
    <t>EDSVC</t>
  </si>
  <si>
    <t>EDS</t>
  </si>
  <si>
    <t>Z101</t>
  </si>
  <si>
    <t>NON-DEGR General</t>
  </si>
  <si>
    <t>NON</t>
  </si>
  <si>
    <t>Z102</t>
  </si>
  <si>
    <t>NON-DEGR Post Master's: WCU</t>
  </si>
  <si>
    <t>Z103</t>
  </si>
  <si>
    <t>NON-DEGR Senior Citizen</t>
  </si>
  <si>
    <t>Z125</t>
  </si>
  <si>
    <t>NON-DEGR PA Writing Project</t>
  </si>
  <si>
    <t>A196</t>
  </si>
  <si>
    <t>Undeclared General UNDECL</t>
  </si>
  <si>
    <t>UU</t>
  </si>
  <si>
    <t>A198</t>
  </si>
  <si>
    <t>Undeclred Internal Trans UNDCL</t>
  </si>
  <si>
    <t>Z107</t>
  </si>
  <si>
    <t>Z109</t>
  </si>
  <si>
    <t>NON-DEGR Commun Disord Interes</t>
  </si>
  <si>
    <t>Z111</t>
  </si>
  <si>
    <t>NON-DEGR Nat Student Exchange</t>
  </si>
  <si>
    <t>Z112</t>
  </si>
  <si>
    <t>NON-DEGR Post Baccalaur: WCU</t>
  </si>
  <si>
    <t>Z113</t>
  </si>
  <si>
    <t>NON-DEGR Post Baccal: Non-WCU</t>
  </si>
  <si>
    <t>Z115</t>
  </si>
  <si>
    <t>NON-DEGR Cheyney University</t>
  </si>
  <si>
    <t>Z116</t>
  </si>
  <si>
    <t>Z120</t>
  </si>
  <si>
    <t>NON-DEGR UGRD Foreign Stu Exch</t>
  </si>
  <si>
    <t>Z121</t>
  </si>
  <si>
    <t>NON-DEGR SSHE Visiting Student</t>
  </si>
  <si>
    <t>Z140</t>
  </si>
  <si>
    <t>NON-DEGR High School Student</t>
  </si>
  <si>
    <t>EDUCA</t>
  </si>
  <si>
    <t>CEE</t>
  </si>
  <si>
    <t>C211</t>
  </si>
  <si>
    <t>Prof Couns Licens Prep LOC</t>
  </si>
  <si>
    <t>E135</t>
  </si>
  <si>
    <t>Counseling: School MED</t>
  </si>
  <si>
    <t>E142</t>
  </si>
  <si>
    <t>Counseling: Elementary MED</t>
  </si>
  <si>
    <t>E143</t>
  </si>
  <si>
    <t>Counseling: Secondary MED</t>
  </si>
  <si>
    <t>PG06</t>
  </si>
  <si>
    <t>Counseling PROF-GRW</t>
  </si>
  <si>
    <t>S144</t>
  </si>
  <si>
    <t>Couns: Higher Ed/Stu Aff  MS</t>
  </si>
  <si>
    <t>T145</t>
  </si>
  <si>
    <t>Counseling TCHGCERT</t>
  </si>
  <si>
    <t>EDA</t>
  </si>
  <si>
    <t>C243</t>
  </si>
  <si>
    <t>Autism CERTIF</t>
  </si>
  <si>
    <t>E152</t>
  </si>
  <si>
    <t>Special Education MED</t>
  </si>
  <si>
    <t>E153</t>
  </si>
  <si>
    <t>Special Education MED (online)</t>
  </si>
  <si>
    <t>E154</t>
  </si>
  <si>
    <t>Special Education MED (Phila)</t>
  </si>
  <si>
    <t>T152</t>
  </si>
  <si>
    <t>Spec Education: 7-12 TCHGCERT</t>
  </si>
  <si>
    <t>T153</t>
  </si>
  <si>
    <t>Spec Education: K-12 TCHGCERT</t>
  </si>
  <si>
    <t>T154</t>
  </si>
  <si>
    <t>Spec Education: PK-8 TCHGCERT</t>
  </si>
  <si>
    <t>T155</t>
  </si>
  <si>
    <t>Spec Ed: 7-12 TCHGCERT(online)</t>
  </si>
  <si>
    <t>T156</t>
  </si>
  <si>
    <t>Spec Ed: 7-12 TCHGCERT (Phila)</t>
  </si>
  <si>
    <t>T159</t>
  </si>
  <si>
    <t>Spec Ed:PK-8 TCHCERT (online)</t>
  </si>
  <si>
    <t>T160</t>
  </si>
  <si>
    <t>Spec Ed: PK-8 TCHGCERT (Phila)</t>
  </si>
  <si>
    <t>E206</t>
  </si>
  <si>
    <t>Special Education: PK-8 BSED</t>
  </si>
  <si>
    <t>E207</t>
  </si>
  <si>
    <t>Special Education: 7-12 BSED</t>
  </si>
  <si>
    <t>EDE</t>
  </si>
  <si>
    <t>E138</t>
  </si>
  <si>
    <t>Applied Studies Teach/Lear MED</t>
  </si>
  <si>
    <t>E203</t>
  </si>
  <si>
    <t>Early Childhood Education MED</t>
  </si>
  <si>
    <t>T222</t>
  </si>
  <si>
    <t>Middle Grades Prep TCHGCERT</t>
  </si>
  <si>
    <t>T223</t>
  </si>
  <si>
    <t>Early Grades Prep TCHGCERT</t>
  </si>
  <si>
    <t>E204</t>
  </si>
  <si>
    <t>Early Grades Prep, PK-4 BSED</t>
  </si>
  <si>
    <t>E205</t>
  </si>
  <si>
    <t>Middle Grades Prep, 4-8 BSED</t>
  </si>
  <si>
    <t>EDR</t>
  </si>
  <si>
    <t>E139</t>
  </si>
  <si>
    <t>Reading MED</t>
  </si>
  <si>
    <t>PG27</t>
  </si>
  <si>
    <t>Reading PROF-GRW</t>
  </si>
  <si>
    <t>T140</t>
  </si>
  <si>
    <t>Reading TCHGCERT</t>
  </si>
  <si>
    <t>SEE</t>
  </si>
  <si>
    <t>C252</t>
  </si>
  <si>
    <t>Educational Technology CERTIF</t>
  </si>
  <si>
    <t>E146</t>
  </si>
  <si>
    <t>Secondary Education MED</t>
  </si>
  <si>
    <t>HEALT</t>
  </si>
  <si>
    <t>HEA</t>
  </si>
  <si>
    <t>C207</t>
  </si>
  <si>
    <t>Health: Integrative Hea CERTIF</t>
  </si>
  <si>
    <t>C222</t>
  </si>
  <si>
    <t>Health Care Management CERTIF</t>
  </si>
  <si>
    <t>E158</t>
  </si>
  <si>
    <t>Health: School Health MED</t>
  </si>
  <si>
    <t>M154</t>
  </si>
  <si>
    <t>Public Health MPH: Management</t>
  </si>
  <si>
    <t>MPH</t>
  </si>
  <si>
    <t>M191</t>
  </si>
  <si>
    <t>Public Health MPH: Community</t>
  </si>
  <si>
    <t>M193</t>
  </si>
  <si>
    <t>Public Health MPH: Integrative</t>
  </si>
  <si>
    <t>M194</t>
  </si>
  <si>
    <t>Public Health MPH:Admin</t>
  </si>
  <si>
    <t>M195</t>
  </si>
  <si>
    <t>Public Health MPH: Environment</t>
  </si>
  <si>
    <t>S169</t>
  </si>
  <si>
    <t>Public Health:Health Promot BS</t>
  </si>
  <si>
    <t>S170</t>
  </si>
  <si>
    <t>Environmental Health BS</t>
  </si>
  <si>
    <t>S301</t>
  </si>
  <si>
    <t>Health Sci: General BS</t>
  </si>
  <si>
    <t>S303</t>
  </si>
  <si>
    <t>Hlth Sci: Respiratory Care BS</t>
  </si>
  <si>
    <t>HPE</t>
  </si>
  <si>
    <t>C249</t>
  </si>
  <si>
    <t>Sports Management &amp; Ath CERTIF</t>
  </si>
  <si>
    <t>S531</t>
  </si>
  <si>
    <t>MS in Exercise/Sport Physiolog</t>
  </si>
  <si>
    <t>S532</t>
  </si>
  <si>
    <t>MS in Ex Sport Phys: Athl Trng</t>
  </si>
  <si>
    <t>S133</t>
  </si>
  <si>
    <t>Pre-Chiropractic BS</t>
  </si>
  <si>
    <t>S134</t>
  </si>
  <si>
    <t>Pre-Occupational Therapy BS</t>
  </si>
  <si>
    <t>S135</t>
  </si>
  <si>
    <t>Health &amp; Physical Educ  BS</t>
  </si>
  <si>
    <t>S137</t>
  </si>
  <si>
    <t>Pre-Physical Therapy BS</t>
  </si>
  <si>
    <t>S138</t>
  </si>
  <si>
    <t>Exercise Science BS</t>
  </si>
  <si>
    <t>NUR</t>
  </si>
  <si>
    <t>D700</t>
  </si>
  <si>
    <t>Doctorate of Nursing Practice</t>
  </si>
  <si>
    <t>DNP</t>
  </si>
  <si>
    <t>S534</t>
  </si>
  <si>
    <t>Nursing MSN: Nurse Educator</t>
  </si>
  <si>
    <t>MSN</t>
  </si>
  <si>
    <t>S535</t>
  </si>
  <si>
    <t>Nursing MSN: APRN/ Adult Gero</t>
  </si>
  <si>
    <t>S557</t>
  </si>
  <si>
    <t>Public Hlth Nursing MSN: Admin</t>
  </si>
  <si>
    <t>S559</t>
  </si>
  <si>
    <t>Nursing  MSN</t>
  </si>
  <si>
    <t>S156</t>
  </si>
  <si>
    <t>Nursing BSN</t>
  </si>
  <si>
    <t>BSN</t>
  </si>
  <si>
    <t>S166</t>
  </si>
  <si>
    <t>Nursing BSN: RN</t>
  </si>
  <si>
    <t>S167</t>
  </si>
  <si>
    <t>Nursing BSN: 2nd degree</t>
  </si>
  <si>
    <t>NUT</t>
  </si>
  <si>
    <t>M196</t>
  </si>
  <si>
    <t>Public Health MPH: Nutrition</t>
  </si>
  <si>
    <t>S171</t>
  </si>
  <si>
    <t>Nutrition and Dietetics BS</t>
  </si>
  <si>
    <t>SPM</t>
  </si>
  <si>
    <t>S105</t>
  </si>
  <si>
    <t>Athletic Training BS</t>
  </si>
  <si>
    <t>SPP</t>
  </si>
  <si>
    <t>A154</t>
  </si>
  <si>
    <t>Communicative Disorders MA</t>
  </si>
  <si>
    <t>A116</t>
  </si>
  <si>
    <t>Communicative Disorders BA</t>
  </si>
  <si>
    <t>MUSIC</t>
  </si>
  <si>
    <t>APM</t>
  </si>
  <si>
    <t>C228</t>
  </si>
  <si>
    <t>Piano Pedagogy CERTIF</t>
  </si>
  <si>
    <t>M165</t>
  </si>
  <si>
    <t>Music: Piano Pedagogy MM</t>
  </si>
  <si>
    <t>MM</t>
  </si>
  <si>
    <t>M166</t>
  </si>
  <si>
    <t>Music Performance MM</t>
  </si>
  <si>
    <t>M185</t>
  </si>
  <si>
    <t>Music: Performance Instr BM</t>
  </si>
  <si>
    <t>BM</t>
  </si>
  <si>
    <t>M186</t>
  </si>
  <si>
    <t>Music: Performance Jazz BM</t>
  </si>
  <si>
    <t>M187</t>
  </si>
  <si>
    <t>Music: Performance Voice BM</t>
  </si>
  <si>
    <t>M188</t>
  </si>
  <si>
    <t>Music: Performance Keyboard BM</t>
  </si>
  <si>
    <t>ART</t>
  </si>
  <si>
    <t>F190</t>
  </si>
  <si>
    <t>Studio Arts BFA</t>
  </si>
  <si>
    <t>BFA</t>
  </si>
  <si>
    <t>MCH</t>
  </si>
  <si>
    <t>M192</t>
  </si>
  <si>
    <t>Music: Theory &amp; Composition MM</t>
  </si>
  <si>
    <t>M197</t>
  </si>
  <si>
    <t>Music: History and Literature</t>
  </si>
  <si>
    <t>M145</t>
  </si>
  <si>
    <t>Music: Elective Studies BM</t>
  </si>
  <si>
    <t>M190</t>
  </si>
  <si>
    <t>Music: Theory &amp; Composition BM</t>
  </si>
  <si>
    <t>MUE</t>
  </si>
  <si>
    <t>C226</t>
  </si>
  <si>
    <t>Orff-Schulwerk CERTIF</t>
  </si>
  <si>
    <t>M168</t>
  </si>
  <si>
    <t>Music Education MM:Performance</t>
  </si>
  <si>
    <t>M170</t>
  </si>
  <si>
    <t>Music Education MM: Research</t>
  </si>
  <si>
    <t>M189</t>
  </si>
  <si>
    <t>Music Education: Technology</t>
  </si>
  <si>
    <t>T190</t>
  </si>
  <si>
    <t>Music Education TCHGCERT</t>
  </si>
  <si>
    <t>M147</t>
  </si>
  <si>
    <t>Music Educ: Instrument BM</t>
  </si>
  <si>
    <t>M148</t>
  </si>
  <si>
    <t>Music Educ: Voice BM</t>
  </si>
  <si>
    <t>M149</t>
  </si>
  <si>
    <t>Music Educ: Keyboard BM</t>
  </si>
  <si>
    <t>THA</t>
  </si>
  <si>
    <t>A109</t>
  </si>
  <si>
    <t>Theatre and Dance: Dance BA</t>
  </si>
  <si>
    <t>A191</t>
  </si>
  <si>
    <t>Theatre: Performance BA</t>
  </si>
  <si>
    <t>A194</t>
  </si>
  <si>
    <t>Theatre: Mus Thtre BA</t>
  </si>
  <si>
    <t>A195</t>
  </si>
  <si>
    <t>Theatre: Design/Tech/Manag BA</t>
  </si>
  <si>
    <t>A888</t>
  </si>
  <si>
    <t>Theatre: BA</t>
  </si>
  <si>
    <t>In-State</t>
  </si>
  <si>
    <t>Out-of-State</t>
  </si>
  <si>
    <t>ACAD GROUP</t>
  </si>
  <si>
    <t>ACAD ORG</t>
  </si>
  <si>
    <t>ACAD CAREER</t>
  </si>
  <si>
    <t>ACAD PLAN</t>
  </si>
  <si>
    <t>DESCRIPTION</t>
  </si>
  <si>
    <t>EFFECTIVE DATE</t>
  </si>
  <si>
    <t>PLAN STATUS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</si>
  <si>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</si>
  <si>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</si>
  <si>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</si>
  <si>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</si>
  <si>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</si>
  <si>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</si>
  <si>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</si>
  <si>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</si>
  <si>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Unknown</t>
  </si>
  <si>
    <t>White</t>
  </si>
  <si>
    <t>Non-Resident Alien</t>
  </si>
  <si>
    <t>N</t>
  </si>
  <si>
    <t>%</t>
  </si>
  <si>
    <t>Pacific Islander</t>
  </si>
  <si>
    <t xml:space="preserve">N </t>
  </si>
  <si>
    <t xml:space="preserve">% </t>
  </si>
  <si>
    <t>University Total</t>
  </si>
  <si>
    <t>Undergraduate Total</t>
  </si>
  <si>
    <t>Graduate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</si>
</sst>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8">
    <xf numFmtId="0" fontId="0" fillId="0" borderId="0" xfId="0"/>
    <xf numFmtId="0" fontId="0" fillId="0" borderId="0" xfId="0" applyAlignment="1">
      <alignment horizontal="center"/>
    </xf>
    <xf numFmtId="0" fontId="4" fillId="0" borderId="1" xfId="2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4" fillId="0" borderId="3" xfId="2" applyFont="1" applyFill="1" applyBorder="1" applyAlignment="1">
      <alignment horizont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4" fillId="2" borderId="1" xfId="2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 wrapText="1"/>
    </xf>
    <xf numFmtId="164" fontId="6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3" fontId="7" fillId="3" borderId="9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4" fillId="0" borderId="3" xfId="2" applyFont="1" applyFill="1" applyBorder="1" applyAlignment="1">
      <alignment horizontal="left" wrapText="1"/>
    </xf>
    <xf numFmtId="14" fontId="4" fillId="0" borderId="3" xfId="2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3" fontId="8" fillId="4" borderId="3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 wrapText="1"/>
    </xf>
    <xf numFmtId="0" fontId="4" fillId="5" borderId="3" xfId="2" applyFont="1" applyFill="1" applyBorder="1" applyAlignment="1">
      <alignment horizontal="left" wrapText="1"/>
    </xf>
    <xf numFmtId="14" fontId="4" fillId="5" borderId="3" xfId="2" applyNumberFormat="1" applyFont="1" applyFill="1" applyBorder="1" applyAlignment="1">
      <alignment horizontal="center" wrapText="1"/>
    </xf>
    <xf numFmtId="164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4" fillId="2" borderId="3" xfId="2" applyFont="1" applyFill="1" applyBorder="1" applyAlignment="1">
      <alignment horizontal="left" wrapText="1"/>
    </xf>
    <xf numFmtId="14" fontId="4" fillId="2" borderId="3" xfId="2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4" fillId="0" borderId="1" xfId="2" applyFont="1" applyFill="1" applyBorder="1" applyAlignment="1">
      <alignment horizontal="left" wrapText="1"/>
    </xf>
    <xf numFmtId="14" fontId="4" fillId="0" borderId="1" xfId="2" applyNumberFormat="1" applyFont="1" applyFill="1" applyBorder="1" applyAlignment="1">
      <alignment horizontal="center" wrapText="1"/>
    </xf>
    <xf numFmtId="0" fontId="4" fillId="5" borderId="1" xfId="2" applyFont="1" applyFill="1" applyBorder="1" applyAlignment="1">
      <alignment horizontal="center" wrapText="1"/>
    </xf>
    <xf numFmtId="0" fontId="4" fillId="5" borderId="1" xfId="2" applyFont="1" applyFill="1" applyBorder="1" applyAlignment="1">
      <alignment horizontal="left" wrapText="1"/>
    </xf>
    <xf numFmtId="14" fontId="4" fillId="5" borderId="1" xfId="2" applyNumberFormat="1" applyFont="1" applyFill="1" applyBorder="1" applyAlignment="1">
      <alignment horizontal="center" wrapText="1"/>
    </xf>
    <xf numFmtId="164" fontId="6" fillId="5" borderId="1" xfId="0" applyNumberFormat="1" applyFont="1" applyFill="1" applyBorder="1" applyAlignment="1">
      <alignment horizontal="center"/>
    </xf>
    <xf numFmtId="0" fontId="4" fillId="0" borderId="5" xfId="2" applyFont="1" applyFill="1" applyBorder="1" applyAlignment="1">
      <alignment horizontal="left" wrapText="1"/>
    </xf>
    <xf numFmtId="14" fontId="4" fillId="0" borderId="5" xfId="2" applyNumberFormat="1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left" wrapText="1"/>
    </xf>
    <xf numFmtId="14" fontId="4" fillId="5" borderId="5" xfId="2" applyNumberFormat="1" applyFont="1" applyFill="1" applyBorder="1" applyAlignment="1">
      <alignment horizontal="center" wrapText="1"/>
    </xf>
    <xf numFmtId="164" fontId="6" fillId="5" borderId="5" xfId="0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left" wrapText="1"/>
    </xf>
    <xf numFmtId="14" fontId="4" fillId="2" borderId="1" xfId="2" applyNumberFormat="1" applyFont="1" applyFill="1" applyBorder="1" applyAlignment="1">
      <alignment horizontal="center" wrapText="1"/>
    </xf>
    <xf numFmtId="14" fontId="4" fillId="2" borderId="5" xfId="2" applyNumberFormat="1" applyFont="1" applyFill="1" applyBorder="1" applyAlignment="1">
      <alignment horizontal="center" wrapText="1"/>
    </xf>
    <xf numFmtId="0" fontId="4" fillId="0" borderId="11" xfId="2" applyFont="1" applyFill="1" applyBorder="1" applyAlignment="1">
      <alignment horizontal="center" wrapText="1"/>
    </xf>
    <xf numFmtId="0" fontId="4" fillId="0" borderId="11" xfId="2" applyFont="1" applyFill="1" applyBorder="1" applyAlignment="1">
      <alignment horizontal="left" wrapText="1"/>
    </xf>
    <xf numFmtId="14" fontId="4" fillId="0" borderId="11" xfId="2" applyNumberFormat="1" applyFont="1" applyFill="1" applyBorder="1" applyAlignment="1">
      <alignment horizontal="center" wrapText="1"/>
    </xf>
    <xf numFmtId="164" fontId="6" fillId="0" borderId="11" xfId="0" applyNumberFormat="1" applyFont="1" applyBorder="1" applyAlignment="1">
      <alignment horizontal="center"/>
    </xf>
    <xf numFmtId="0" fontId="4" fillId="5" borderId="11" xfId="2" applyFont="1" applyFill="1" applyBorder="1" applyAlignment="1">
      <alignment horizontal="center" wrapText="1"/>
    </xf>
    <xf numFmtId="0" fontId="4" fillId="5" borderId="11" xfId="2" applyFont="1" applyFill="1" applyBorder="1" applyAlignment="1">
      <alignment horizontal="left" wrapText="1"/>
    </xf>
    <xf numFmtId="14" fontId="4" fillId="5" borderId="11" xfId="2" applyNumberFormat="1" applyFont="1" applyFill="1" applyBorder="1" applyAlignment="1">
      <alignment horizontal="center" wrapText="1"/>
    </xf>
    <xf numFmtId="164" fontId="6" fillId="5" borderId="11" xfId="0" applyNumberFormat="1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left" wrapText="1"/>
    </xf>
    <xf numFmtId="14" fontId="4" fillId="2" borderId="11" xfId="2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/>
    </xf>
    <xf numFmtId="0" fontId="4" fillId="5" borderId="12" xfId="2" applyFont="1" applyFill="1" applyBorder="1" applyAlignment="1">
      <alignment horizontal="left" wrapText="1"/>
    </xf>
    <xf numFmtId="14" fontId="4" fillId="5" borderId="12" xfId="2" applyNumberFormat="1" applyFont="1" applyFill="1" applyBorder="1" applyAlignment="1">
      <alignment horizontal="center" wrapText="1"/>
    </xf>
    <xf numFmtId="0" fontId="4" fillId="5" borderId="12" xfId="2" applyFont="1" applyFill="1" applyBorder="1" applyAlignment="1">
      <alignment horizontal="center" wrapText="1"/>
    </xf>
    <xf numFmtId="164" fontId="6" fillId="5" borderId="12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4" fillId="0" borderId="7" xfId="2" applyFont="1" applyFill="1" applyBorder="1" applyAlignment="1">
      <alignment horizontal="left" wrapText="1"/>
    </xf>
    <xf numFmtId="14" fontId="4" fillId="0" borderId="7" xfId="2" applyNumberFormat="1" applyFont="1" applyFill="1" applyBorder="1" applyAlignment="1">
      <alignment horizontal="center" wrapText="1"/>
    </xf>
    <xf numFmtId="0" fontId="4" fillId="5" borderId="7" xfId="2" applyFont="1" applyFill="1" applyBorder="1" applyAlignment="1">
      <alignment horizontal="center" wrapText="1"/>
    </xf>
    <xf numFmtId="0" fontId="4" fillId="5" borderId="7" xfId="2" applyFont="1" applyFill="1" applyBorder="1" applyAlignment="1">
      <alignment horizontal="left" wrapText="1"/>
    </xf>
    <xf numFmtId="14" fontId="4" fillId="5" borderId="7" xfId="2" applyNumberFormat="1" applyFont="1" applyFill="1" applyBorder="1" applyAlignment="1">
      <alignment horizontal="center" wrapText="1"/>
    </xf>
    <xf numFmtId="164" fontId="6" fillId="5" borderId="7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4" fillId="0" borderId="13" xfId="2" applyFont="1" applyFill="1" applyBorder="1" applyAlignment="1">
      <alignment horizontal="center" wrapText="1"/>
    </xf>
    <xf numFmtId="0" fontId="4" fillId="0" borderId="13" xfId="2" applyFont="1" applyFill="1" applyBorder="1" applyAlignment="1">
      <alignment horizontal="left" wrapText="1"/>
    </xf>
    <xf numFmtId="14" fontId="4" fillId="0" borderId="13" xfId="2" applyNumberFormat="1" applyFont="1" applyFill="1" applyBorder="1" applyAlignment="1">
      <alignment horizontal="center" wrapText="1"/>
    </xf>
    <xf numFmtId="164" fontId="6" fillId="0" borderId="13" xfId="0" applyNumberFormat="1" applyFont="1" applyBorder="1" applyAlignment="1">
      <alignment horizontal="center"/>
    </xf>
    <xf numFmtId="3" fontId="8" fillId="4" borderId="10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164" fontId="6" fillId="5" borderId="6" xfId="0" applyNumberFormat="1" applyFont="1" applyFill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/>
    </xf>
    <xf numFmtId="164" fontId="6" fillId="5" borderId="15" xfId="0" applyNumberFormat="1" applyFont="1" applyFill="1" applyBorder="1" applyAlignment="1">
      <alignment horizontal="center"/>
    </xf>
    <xf numFmtId="164" fontId="6" fillId="5" borderId="16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6" fillId="5" borderId="8" xfId="0" applyNumberFormat="1" applyFont="1" applyFill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4" borderId="4" xfId="0" applyNumberFormat="1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3" fontId="8" fillId="4" borderId="4" xfId="0" applyNumberFormat="1" applyFont="1" applyFill="1" applyBorder="1" applyAlignment="1">
      <alignment horizontal="center"/>
    </xf>
    <xf numFmtId="0" fontId="9" fillId="6" borderId="18" xfId="2" applyFont="1" applyFill="1" applyBorder="1" applyAlignment="1">
      <alignment horizontal="center" vertical="center"/>
    </xf>
    <xf numFmtId="164" fontId="9" fillId="6" borderId="19" xfId="2" applyNumberFormat="1" applyFont="1" applyFill="1" applyBorder="1" applyAlignment="1">
      <alignment horizontal="center" vertical="center"/>
    </xf>
    <xf numFmtId="0" fontId="9" fillId="6" borderId="20" xfId="2" applyFont="1" applyFill="1" applyBorder="1" applyAlignment="1">
      <alignment horizontal="center" vertical="center"/>
    </xf>
    <xf numFmtId="164" fontId="9" fillId="6" borderId="21" xfId="2" applyNumberFormat="1" applyFont="1" applyFill="1" applyBorder="1" applyAlignment="1">
      <alignment horizontal="center" vertical="center"/>
    </xf>
    <xf numFmtId="0" fontId="9" fillId="6" borderId="22" xfId="2" applyFont="1" applyFill="1" applyBorder="1" applyAlignment="1">
      <alignment horizontal="center" vertical="center"/>
    </xf>
    <xf numFmtId="164" fontId="9" fillId="6" borderId="20" xfId="2" applyNumberFormat="1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2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horizontal="center" wrapText="1"/>
    </xf>
    <xf numFmtId="0" fontId="10" fillId="2" borderId="10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wrapText="1"/>
    </xf>
    <xf numFmtId="0" fontId="10" fillId="2" borderId="5" xfId="2" applyFont="1" applyFill="1" applyBorder="1" applyAlignment="1">
      <alignment horizontal="center" wrapText="1"/>
    </xf>
    <xf numFmtId="0" fontId="9" fillId="2" borderId="6" xfId="2" applyFont="1" applyFill="1" applyBorder="1" applyAlignment="1">
      <alignment horizontal="center" wrapText="1"/>
    </xf>
    <xf numFmtId="0" fontId="10" fillId="2" borderId="24" xfId="2" applyFont="1" applyFill="1" applyBorder="1" applyAlignment="1">
      <alignment horizontal="center" wrapText="1"/>
    </xf>
    <xf numFmtId="0" fontId="10" fillId="2" borderId="5" xfId="2" applyFont="1" applyFill="1" applyBorder="1" applyAlignment="1">
      <alignment horizontal="center"/>
    </xf>
    <xf numFmtId="0" fontId="10" fillId="2" borderId="2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0" borderId="1" xfId="2" applyFont="1" applyFill="1" applyBorder="1" applyAlignment="1">
      <alignment horizontal="center" wrapText="1"/>
    </xf>
    <xf numFmtId="0" fontId="9" fillId="0" borderId="2" xfId="2" applyFont="1" applyFill="1" applyBorder="1" applyAlignment="1">
      <alignment horizontal="center" wrapText="1"/>
    </xf>
    <xf numFmtId="0" fontId="10" fillId="0" borderId="9" xfId="2" applyFont="1" applyFill="1" applyBorder="1" applyAlignment="1">
      <alignment horizontal="center" wrapText="1"/>
    </xf>
    <xf numFmtId="0" fontId="10" fillId="0" borderId="1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9" xfId="1" applyFont="1" applyFill="1" applyBorder="1" applyAlignment="1">
      <alignment horizontal="center" wrapText="1"/>
    </xf>
    <xf numFmtId="0" fontId="10" fillId="0" borderId="3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10" fillId="0" borderId="10" xfId="2" applyFont="1" applyFill="1" applyBorder="1" applyAlignment="1">
      <alignment horizontal="center" wrapText="1"/>
    </xf>
    <xf numFmtId="0" fontId="10" fillId="0" borderId="3" xfId="2" applyFont="1" applyBorder="1" applyAlignment="1">
      <alignment horizontal="center"/>
    </xf>
    <xf numFmtId="0" fontId="10" fillId="0" borderId="10" xfId="1" applyFont="1" applyFill="1" applyBorder="1" applyAlignment="1">
      <alignment horizontal="center" wrapText="1"/>
    </xf>
    <xf numFmtId="0" fontId="10" fillId="0" borderId="3" xfId="1" applyFont="1" applyFill="1" applyBorder="1" applyAlignment="1">
      <alignment horizontal="center" wrapText="1"/>
    </xf>
    <xf numFmtId="0" fontId="10" fillId="0" borderId="10" xfId="2" applyFont="1" applyBorder="1" applyAlignment="1">
      <alignment horizontal="center"/>
    </xf>
    <xf numFmtId="0" fontId="10" fillId="0" borderId="5" xfId="2" applyFont="1" applyFill="1" applyBorder="1" applyAlignment="1">
      <alignment horizontal="center" wrapText="1"/>
    </xf>
    <xf numFmtId="0" fontId="9" fillId="0" borderId="6" xfId="2" applyFont="1" applyFill="1" applyBorder="1" applyAlignment="1">
      <alignment horizontal="center" wrapText="1"/>
    </xf>
    <xf numFmtId="0" fontId="10" fillId="0" borderId="24" xfId="2" applyFont="1" applyFill="1" applyBorder="1" applyAlignment="1">
      <alignment horizontal="center" wrapText="1"/>
    </xf>
    <xf numFmtId="0" fontId="10" fillId="0" borderId="2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24" xfId="1" applyFont="1" applyFill="1" applyBorder="1" applyAlignment="1">
      <alignment horizontal="center" wrapText="1"/>
    </xf>
    <xf numFmtId="0" fontId="10" fillId="5" borderId="1" xfId="2" applyFont="1" applyFill="1" applyBorder="1" applyAlignment="1">
      <alignment horizontal="center" wrapText="1"/>
    </xf>
    <xf numFmtId="0" fontId="9" fillId="5" borderId="2" xfId="2" applyFont="1" applyFill="1" applyBorder="1" applyAlignment="1">
      <alignment horizontal="center" wrapText="1"/>
    </xf>
    <xf numFmtId="0" fontId="10" fillId="5" borderId="9" xfId="2" applyFont="1" applyFill="1" applyBorder="1" applyAlignment="1">
      <alignment horizontal="center" wrapText="1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" xfId="2" applyFont="1" applyFill="1" applyBorder="1" applyAlignment="1">
      <alignment horizontal="center" wrapText="1"/>
    </xf>
    <xf numFmtId="0" fontId="9" fillId="5" borderId="4" xfId="2" applyFont="1" applyFill="1" applyBorder="1" applyAlignment="1">
      <alignment horizontal="center" wrapText="1"/>
    </xf>
    <xf numFmtId="0" fontId="10" fillId="5" borderId="10" xfId="2" applyFont="1" applyFill="1" applyBorder="1" applyAlignment="1">
      <alignment horizontal="center" wrapText="1"/>
    </xf>
    <xf numFmtId="0" fontId="10" fillId="5" borderId="10" xfId="2" applyFont="1" applyFill="1" applyBorder="1" applyAlignment="1">
      <alignment horizontal="center"/>
    </xf>
    <xf numFmtId="0" fontId="10" fillId="5" borderId="3" xfId="2" applyFont="1" applyFill="1" applyBorder="1" applyAlignment="1">
      <alignment horizontal="center"/>
    </xf>
    <xf numFmtId="0" fontId="10" fillId="5" borderId="10" xfId="1" applyFont="1" applyFill="1" applyBorder="1" applyAlignment="1">
      <alignment horizontal="center" wrapText="1"/>
    </xf>
    <xf numFmtId="0" fontId="10" fillId="5" borderId="3" xfId="1" applyFont="1" applyFill="1" applyBorder="1" applyAlignment="1">
      <alignment horizontal="center" wrapText="1"/>
    </xf>
    <xf numFmtId="0" fontId="10" fillId="5" borderId="5" xfId="2" applyFont="1" applyFill="1" applyBorder="1" applyAlignment="1">
      <alignment horizontal="center" wrapText="1"/>
    </xf>
    <xf numFmtId="0" fontId="9" fillId="5" borderId="6" xfId="2" applyFont="1" applyFill="1" applyBorder="1" applyAlignment="1">
      <alignment horizontal="center" wrapText="1"/>
    </xf>
    <xf numFmtId="0" fontId="10" fillId="5" borderId="24" xfId="2" applyFont="1" applyFill="1" applyBorder="1" applyAlignment="1">
      <alignment horizontal="center"/>
    </xf>
    <xf numFmtId="0" fontId="10" fillId="5" borderId="5" xfId="2" applyFont="1" applyFill="1" applyBorder="1" applyAlignment="1">
      <alignment horizontal="center"/>
    </xf>
    <xf numFmtId="0" fontId="10" fillId="5" borderId="24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5" xfId="1" applyFont="1" applyFill="1" applyBorder="1" applyAlignment="1">
      <alignment horizontal="center" wrapText="1"/>
    </xf>
    <xf numFmtId="0" fontId="10" fillId="2" borderId="1" xfId="2" applyFont="1" applyFill="1" applyBorder="1" applyAlignment="1">
      <alignment horizontal="center" wrapText="1"/>
    </xf>
    <xf numFmtId="0" fontId="9" fillId="2" borderId="2" xfId="2" applyFont="1" applyFill="1" applyBorder="1" applyAlignment="1">
      <alignment horizontal="center" wrapText="1"/>
    </xf>
    <xf numFmtId="0" fontId="10" fillId="2" borderId="9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 wrapText="1"/>
    </xf>
    <xf numFmtId="0" fontId="10" fillId="2" borderId="1" xfId="2" applyFont="1" applyFill="1" applyBorder="1" applyAlignment="1">
      <alignment horizontal="center"/>
    </xf>
    <xf numFmtId="0" fontId="10" fillId="2" borderId="10" xfId="2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 wrapText="1"/>
    </xf>
    <xf numFmtId="0" fontId="10" fillId="2" borderId="3" xfId="1" applyFont="1" applyFill="1" applyBorder="1" applyAlignment="1">
      <alignment horizontal="center" wrapText="1"/>
    </xf>
    <xf numFmtId="0" fontId="10" fillId="0" borderId="11" xfId="2" applyFont="1" applyFill="1" applyBorder="1" applyAlignment="1">
      <alignment horizontal="center" wrapText="1"/>
    </xf>
    <xf numFmtId="0" fontId="9" fillId="0" borderId="15" xfId="2" applyFont="1" applyFill="1" applyBorder="1" applyAlignment="1">
      <alignment horizontal="center" wrapText="1"/>
    </xf>
    <xf numFmtId="0" fontId="10" fillId="0" borderId="25" xfId="2" applyFont="1" applyFill="1" applyBorder="1" applyAlignment="1">
      <alignment horizontal="center" wrapText="1"/>
    </xf>
    <xf numFmtId="0" fontId="10" fillId="0" borderId="11" xfId="2" applyFont="1" applyBorder="1" applyAlignment="1">
      <alignment horizontal="center"/>
    </xf>
    <xf numFmtId="0" fontId="10" fillId="0" borderId="25" xfId="1" applyFont="1" applyFill="1" applyBorder="1" applyAlignment="1">
      <alignment horizontal="center" wrapText="1"/>
    </xf>
    <xf numFmtId="0" fontId="10" fillId="0" borderId="11" xfId="1" applyFont="1" applyFill="1" applyBorder="1" applyAlignment="1">
      <alignment horizontal="center" wrapText="1"/>
    </xf>
    <xf numFmtId="0" fontId="10" fillId="5" borderId="9" xfId="1" applyFont="1" applyFill="1" applyBorder="1" applyAlignment="1">
      <alignment horizontal="center" wrapText="1"/>
    </xf>
    <xf numFmtId="0" fontId="10" fillId="5" borderId="1" xfId="1" applyFont="1" applyFill="1" applyBorder="1" applyAlignment="1">
      <alignment horizontal="center" wrapText="1"/>
    </xf>
    <xf numFmtId="0" fontId="10" fillId="5" borderId="24" xfId="2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2" borderId="11" xfId="2" applyFont="1" applyFill="1" applyBorder="1" applyAlignment="1">
      <alignment horizontal="center" wrapText="1"/>
    </xf>
    <xf numFmtId="0" fontId="9" fillId="2" borderId="15" xfId="2" applyFont="1" applyFill="1" applyBorder="1" applyAlignment="1">
      <alignment horizontal="center" wrapText="1"/>
    </xf>
    <xf numFmtId="0" fontId="10" fillId="2" borderId="25" xfId="2" applyFont="1" applyFill="1" applyBorder="1" applyAlignment="1">
      <alignment horizontal="center" wrapText="1"/>
    </xf>
    <xf numFmtId="0" fontId="10" fillId="2" borderId="25" xfId="2" applyFont="1" applyFill="1" applyBorder="1" applyAlignment="1">
      <alignment horizontal="center"/>
    </xf>
    <xf numFmtId="0" fontId="10" fillId="2" borderId="11" xfId="2" applyFont="1" applyFill="1" applyBorder="1" applyAlignment="1">
      <alignment horizontal="center"/>
    </xf>
    <xf numFmtId="0" fontId="10" fillId="2" borderId="25" xfId="1" applyFont="1" applyFill="1" applyBorder="1" applyAlignment="1">
      <alignment horizontal="center" wrapText="1"/>
    </xf>
    <xf numFmtId="0" fontId="10" fillId="2" borderId="11" xfId="1" applyFont="1" applyFill="1" applyBorder="1" applyAlignment="1">
      <alignment horizontal="center" wrapText="1"/>
    </xf>
    <xf numFmtId="0" fontId="10" fillId="2" borderId="24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 wrapText="1"/>
    </xf>
    <xf numFmtId="0" fontId="9" fillId="5" borderId="15" xfId="2" applyFont="1" applyFill="1" applyBorder="1" applyAlignment="1">
      <alignment horizontal="center" wrapText="1"/>
    </xf>
    <xf numFmtId="0" fontId="10" fillId="5" borderId="25" xfId="2" applyFont="1" applyFill="1" applyBorder="1" applyAlignment="1">
      <alignment horizontal="center" wrapText="1"/>
    </xf>
    <xf numFmtId="0" fontId="10" fillId="5" borderId="25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25" xfId="1" applyFont="1" applyFill="1" applyBorder="1" applyAlignment="1">
      <alignment horizontal="center" wrapText="1"/>
    </xf>
    <xf numFmtId="0" fontId="10" fillId="5" borderId="11" xfId="1" applyFont="1" applyFill="1" applyBorder="1" applyAlignment="1">
      <alignment horizontal="center" wrapText="1"/>
    </xf>
    <xf numFmtId="0" fontId="10" fillId="0" borderId="25" xfId="2" applyFont="1" applyBorder="1" applyAlignment="1">
      <alignment horizontal="center"/>
    </xf>
    <xf numFmtId="0" fontId="10" fillId="5" borderId="12" xfId="2" applyFont="1" applyFill="1" applyBorder="1" applyAlignment="1">
      <alignment horizontal="center" wrapText="1"/>
    </xf>
    <xf numFmtId="0" fontId="9" fillId="5" borderId="16" xfId="2" applyFont="1" applyFill="1" applyBorder="1" applyAlignment="1">
      <alignment horizontal="center" wrapText="1"/>
    </xf>
    <xf numFmtId="0" fontId="10" fillId="5" borderId="26" xfId="2" applyFont="1" applyFill="1" applyBorder="1" applyAlignment="1">
      <alignment horizontal="center" wrapText="1"/>
    </xf>
    <xf numFmtId="0" fontId="10" fillId="5" borderId="12" xfId="2" applyFont="1" applyFill="1" applyBorder="1" applyAlignment="1">
      <alignment horizontal="center"/>
    </xf>
    <xf numFmtId="0" fontId="10" fillId="5" borderId="26" xfId="1" applyFont="1" applyFill="1" applyBorder="1" applyAlignment="1">
      <alignment horizontal="center" wrapText="1"/>
    </xf>
    <xf numFmtId="0" fontId="10" fillId="5" borderId="12" xfId="1" applyFont="1" applyFill="1" applyBorder="1" applyAlignment="1">
      <alignment horizontal="center" wrapText="1"/>
    </xf>
    <xf numFmtId="0" fontId="10" fillId="0" borderId="11" xfId="2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center" wrapText="1"/>
    </xf>
    <xf numFmtId="0" fontId="10" fillId="0" borderId="27" xfId="2" applyFont="1" applyFill="1" applyBorder="1" applyAlignment="1">
      <alignment horizontal="center" wrapText="1"/>
    </xf>
    <xf numFmtId="0" fontId="10" fillId="0" borderId="27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27" xfId="1" applyFont="1" applyFill="1" applyBorder="1" applyAlignment="1">
      <alignment horizontal="center" wrapText="1"/>
    </xf>
    <xf numFmtId="0" fontId="10" fillId="0" borderId="7" xfId="1" applyFont="1" applyFill="1" applyBorder="1" applyAlignment="1">
      <alignment horizontal="center" wrapText="1"/>
    </xf>
    <xf numFmtId="0" fontId="10" fillId="5" borderId="7" xfId="2" applyFont="1" applyFill="1" applyBorder="1" applyAlignment="1">
      <alignment horizontal="center" wrapText="1"/>
    </xf>
    <xf numFmtId="0" fontId="9" fillId="5" borderId="8" xfId="2" applyFont="1" applyFill="1" applyBorder="1" applyAlignment="1">
      <alignment horizontal="center" wrapText="1"/>
    </xf>
    <xf numFmtId="0" fontId="10" fillId="5" borderId="27" xfId="2" applyFont="1" applyFill="1" applyBorder="1" applyAlignment="1">
      <alignment horizontal="center" wrapText="1"/>
    </xf>
    <xf numFmtId="0" fontId="10" fillId="5" borderId="7" xfId="2" applyFont="1" applyFill="1" applyBorder="1" applyAlignment="1">
      <alignment horizontal="center"/>
    </xf>
    <xf numFmtId="0" fontId="10" fillId="5" borderId="27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  <xf numFmtId="0" fontId="10" fillId="0" borderId="13" xfId="2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center" wrapText="1"/>
    </xf>
    <xf numFmtId="0" fontId="10" fillId="0" borderId="28" xfId="2" applyFont="1" applyFill="1" applyBorder="1" applyAlignment="1">
      <alignment horizontal="center" wrapText="1"/>
    </xf>
    <xf numFmtId="0" fontId="10" fillId="0" borderId="13" xfId="2" applyFont="1" applyBorder="1" applyAlignment="1">
      <alignment horizontal="center"/>
    </xf>
    <xf numFmtId="0" fontId="10" fillId="0" borderId="28" xfId="1" applyFont="1" applyFill="1" applyBorder="1" applyAlignment="1">
      <alignment horizontal="center" wrapText="1"/>
    </xf>
    <xf numFmtId="0" fontId="10" fillId="0" borderId="13" xfId="1" applyFont="1" applyFill="1" applyBorder="1" applyAlignment="1">
      <alignment horizontal="center" wrapText="1"/>
    </xf>
    <xf numFmtId="0" fontId="11" fillId="6" borderId="29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27" xfId="0" applyFont="1" applyFill="1" applyBorder="1" applyAlignment="1">
      <alignment horizontal="center"/>
    </xf>
    <xf numFmtId="0" fontId="11" fillId="6" borderId="44" xfId="0" applyFont="1" applyFill="1" applyBorder="1" applyAlignment="1">
      <alignment horizontal="center"/>
    </xf>
    <xf numFmtId="0" fontId="3" fillId="6" borderId="36" xfId="2" applyFont="1" applyFill="1" applyBorder="1" applyAlignment="1">
      <alignment horizontal="center" vertical="center" wrapText="1"/>
    </xf>
    <xf numFmtId="0" fontId="3" fillId="6" borderId="37" xfId="2" applyFont="1" applyFill="1" applyBorder="1" applyAlignment="1">
      <alignment horizontal="center" vertical="center" wrapText="1"/>
    </xf>
    <xf numFmtId="0" fontId="9" fillId="6" borderId="38" xfId="2" applyFont="1" applyFill="1" applyBorder="1" applyAlignment="1">
      <alignment horizontal="center" vertical="center"/>
    </xf>
    <xf numFmtId="0" fontId="9" fillId="6" borderId="39" xfId="2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9" fillId="6" borderId="4" xfId="2" applyFont="1" applyFill="1" applyBorder="1" applyAlignment="1">
      <alignment horizontal="center" vertical="center"/>
    </xf>
    <xf numFmtId="0" fontId="9" fillId="6" borderId="17" xfId="2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top"/>
    </xf>
    <xf numFmtId="0" fontId="11" fillId="6" borderId="27" xfId="0" applyFont="1" applyFill="1" applyBorder="1" applyAlignment="1">
      <alignment horizontal="center" vertical="top"/>
    </xf>
    <xf numFmtId="0" fontId="7" fillId="3" borderId="30" xfId="0" applyFont="1" applyFill="1" applyBorder="1" applyAlignment="1">
      <alignment horizontal="right"/>
    </xf>
    <xf numFmtId="0" fontId="7" fillId="3" borderId="31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7" fillId="3" borderId="32" xfId="0" applyFont="1" applyFill="1" applyBorder="1" applyAlignment="1">
      <alignment horizontal="right"/>
    </xf>
    <xf numFmtId="0" fontId="7" fillId="3" borderId="33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0" fontId="3" fillId="6" borderId="34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 vertical="center" wrapText="1"/>
    </xf>
  </cellXfs>
  <cellStyles count="3">
    <cellStyle name="Normal" xfId="0" builtinId="0"/>
    <cellStyle name="Normal_Fall 2014" xfId="1" xr:uid="{65B14D52-F323-42DF-8084-17AE57B8B83D}"/>
    <cellStyle name="Normal_Sheet1" xfId="2" xr:uid="{1B719BBF-007D-4CB5-803D-5A8135969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5250-06A5-4AE0-AAEA-BCCCAD1A0854}">
  <sheetPr>
    <pageSetUpPr fitToPage="1"/>
  </sheetPr>
  <dimension ref="A1:AI240"/>
  <sheetViews>
    <sheetView tabSelected="1" topLeftCell="E1" workbookViewId="0">
      <selection activeCell="AG7" sqref="AG7"/>
    </sheetView>
  </sheetViews>
  <sheetFormatPr defaultColWidth="15.33203125" defaultRowHeight="15" customHeight="1" x14ac:dyDescent="0.3"/>
  <cols>
    <col min="1" max="1" width="6.44140625" style="1" customWidth="1"/>
    <col min="2" max="2" width="6.109375" style="1" customWidth="1"/>
    <col min="3" max="3" width="7" style="1" customWidth="1"/>
    <col min="4" max="4" width="8.109375" style="1" customWidth="1"/>
    <col min="5" max="5" width="28.6640625" style="28" bestFit="1" customWidth="1"/>
    <col min="6" max="6" width="9.6640625" style="1" customWidth="1"/>
    <col min="7" max="7" width="7.109375" style="1" customWidth="1"/>
    <col min="8" max="8" width="10" style="1" bestFit="1" customWidth="1"/>
    <col min="9" max="9" width="9.109375" style="29" customWidth="1"/>
    <col min="10" max="10" width="6" style="1" customWidth="1"/>
    <col min="11" max="11" width="8" style="1" customWidth="1"/>
    <col min="12" max="12" width="6" style="1" customWidth="1"/>
    <col min="13" max="13" width="7.88671875" style="1" customWidth="1"/>
    <col min="14" max="14" width="6" style="1" customWidth="1"/>
    <col min="15" max="15" width="10.109375" style="1" customWidth="1"/>
    <col min="16" max="16" width="6" style="1" customWidth="1"/>
    <col min="17" max="17" width="9" style="1" customWidth="1"/>
    <col min="18" max="18" width="6.5546875" style="1" customWidth="1"/>
    <col min="19" max="19" width="8.109375" style="1" customWidth="1"/>
    <col min="20" max="20" width="6" style="1" customWidth="1"/>
    <col min="21" max="21" width="7.44140625" style="1" customWidth="1"/>
    <col min="22" max="22" width="7.88671875" style="1" customWidth="1"/>
    <col min="23" max="25" width="7.6640625" style="1" customWidth="1"/>
    <col min="26" max="26" width="6" style="1" customWidth="1"/>
    <col min="27" max="27" width="6.6640625" style="1" bestFit="1" customWidth="1"/>
    <col min="28" max="28" width="7" style="1" customWidth="1"/>
    <col min="29" max="29" width="7.6640625" style="1" customWidth="1"/>
    <col min="30" max="30" width="6.88671875" style="1" customWidth="1"/>
    <col min="31" max="31" width="12" style="1" customWidth="1"/>
    <col min="32" max="32" width="7.33203125" style="1" customWidth="1"/>
    <col min="33" max="33" width="9.5546875" style="1" customWidth="1"/>
    <col min="34" max="34" width="6.5546875" style="30" customWidth="1"/>
    <col min="35" max="35" width="7.109375" style="1" bestFit="1" customWidth="1"/>
    <col min="36" max="16384" width="15.33203125" style="1"/>
  </cols>
  <sheetData>
    <row r="1" spans="1:35" ht="15" customHeight="1" thickBot="1" x14ac:dyDescent="0.35">
      <c r="A1" s="256" t="s">
        <v>540</v>
      </c>
      <c r="B1" s="238" t="s">
        <v>541</v>
      </c>
      <c r="C1" s="238" t="s">
        <v>542</v>
      </c>
      <c r="D1" s="238" t="s">
        <v>543</v>
      </c>
      <c r="E1" s="256" t="s">
        <v>544</v>
      </c>
      <c r="F1" s="238" t="s">
        <v>545</v>
      </c>
      <c r="G1" s="238" t="s">
        <v>546</v>
      </c>
      <c r="H1" s="240" t="s">
        <v>0</v>
      </c>
      <c r="I1" s="245" t="s">
        <v>547</v>
      </c>
      <c r="J1" s="247" t="s">
        <v>548</v>
      </c>
      <c r="K1" s="248"/>
      <c r="L1" s="242" t="s">
        <v>549</v>
      </c>
      <c r="M1" s="243"/>
      <c r="N1" s="244" t="s">
        <v>550</v>
      </c>
      <c r="O1" s="236"/>
      <c r="P1" s="233" t="s">
        <v>551</v>
      </c>
      <c r="Q1" s="236"/>
      <c r="R1" s="233" t="s">
        <v>552</v>
      </c>
      <c r="S1" s="236"/>
      <c r="T1" s="233" t="s">
        <v>553</v>
      </c>
      <c r="U1" s="236"/>
      <c r="V1" s="233" t="s">
        <v>554</v>
      </c>
      <c r="W1" s="236"/>
      <c r="X1" s="233" t="s">
        <v>560</v>
      </c>
      <c r="Y1" s="236"/>
      <c r="Z1" s="233" t="s">
        <v>555</v>
      </c>
      <c r="AA1" s="236"/>
      <c r="AB1" s="233" t="s">
        <v>556</v>
      </c>
      <c r="AC1" s="236"/>
      <c r="AD1" s="233" t="s">
        <v>557</v>
      </c>
      <c r="AE1" s="234"/>
      <c r="AF1" s="235" t="s">
        <v>538</v>
      </c>
      <c r="AG1" s="236"/>
      <c r="AH1" s="235" t="s">
        <v>539</v>
      </c>
      <c r="AI1" s="237"/>
    </row>
    <row r="2" spans="1:35" ht="15" customHeight="1" thickBot="1" x14ac:dyDescent="0.35">
      <c r="A2" s="257"/>
      <c r="B2" s="239"/>
      <c r="C2" s="239"/>
      <c r="D2" s="239"/>
      <c r="E2" s="257"/>
      <c r="F2" s="239"/>
      <c r="G2" s="239"/>
      <c r="H2" s="241"/>
      <c r="I2" s="246"/>
      <c r="J2" s="114" t="s">
        <v>558</v>
      </c>
      <c r="K2" s="115" t="s">
        <v>559</v>
      </c>
      <c r="L2" s="116" t="s">
        <v>558</v>
      </c>
      <c r="M2" s="117" t="s">
        <v>559</v>
      </c>
      <c r="N2" s="118" t="s">
        <v>558</v>
      </c>
      <c r="O2" s="119" t="s">
        <v>559</v>
      </c>
      <c r="P2" s="116" t="s">
        <v>558</v>
      </c>
      <c r="Q2" s="119" t="s">
        <v>559</v>
      </c>
      <c r="R2" s="116" t="s">
        <v>558</v>
      </c>
      <c r="S2" s="119" t="s">
        <v>559</v>
      </c>
      <c r="T2" s="116" t="s">
        <v>558</v>
      </c>
      <c r="U2" s="119" t="s">
        <v>559</v>
      </c>
      <c r="V2" s="116" t="s">
        <v>558</v>
      </c>
      <c r="W2" s="119" t="s">
        <v>559</v>
      </c>
      <c r="X2" s="119" t="s">
        <v>561</v>
      </c>
      <c r="Y2" s="119" t="s">
        <v>562</v>
      </c>
      <c r="Z2" s="116" t="s">
        <v>558</v>
      </c>
      <c r="AA2" s="116" t="s">
        <v>559</v>
      </c>
      <c r="AB2" s="116" t="s">
        <v>558</v>
      </c>
      <c r="AC2" s="116" t="s">
        <v>559</v>
      </c>
      <c r="AD2" s="116" t="s">
        <v>558</v>
      </c>
      <c r="AE2" s="120" t="s">
        <v>559</v>
      </c>
      <c r="AF2" s="118" t="s">
        <v>558</v>
      </c>
      <c r="AG2" s="116" t="s">
        <v>559</v>
      </c>
      <c r="AH2" s="116" t="s">
        <v>558</v>
      </c>
      <c r="AI2" s="121" t="s">
        <v>559</v>
      </c>
    </row>
    <row r="3" spans="1:35" ht="15" customHeight="1" thickTop="1" x14ac:dyDescent="0.3">
      <c r="A3" s="14" t="s">
        <v>1</v>
      </c>
      <c r="B3" s="14" t="s">
        <v>2</v>
      </c>
      <c r="C3" s="14" t="s">
        <v>3</v>
      </c>
      <c r="D3" s="14" t="s">
        <v>4</v>
      </c>
      <c r="E3" s="42" t="s">
        <v>5</v>
      </c>
      <c r="F3" s="43">
        <v>17168</v>
      </c>
      <c r="G3" s="14" t="s">
        <v>6</v>
      </c>
      <c r="H3" s="122" t="s">
        <v>7</v>
      </c>
      <c r="I3" s="123">
        <v>42</v>
      </c>
      <c r="J3" s="124">
        <v>24</v>
      </c>
      <c r="K3" s="15">
        <f>J3/I3</f>
        <v>0.5714285714285714</v>
      </c>
      <c r="L3" s="122">
        <v>18</v>
      </c>
      <c r="M3" s="97">
        <f>L3/I3</f>
        <v>0.42857142857142855</v>
      </c>
      <c r="N3" s="124">
        <v>3</v>
      </c>
      <c r="O3" s="15">
        <f>N3/I3</f>
        <v>7.1428571428571425E-2</v>
      </c>
      <c r="P3" s="122">
        <v>1</v>
      </c>
      <c r="Q3" s="12">
        <f>P3/I3</f>
        <v>2.3809523809523808E-2</v>
      </c>
      <c r="R3" s="122">
        <v>2</v>
      </c>
      <c r="S3" s="15">
        <f>R3/I3</f>
        <v>4.7619047619047616E-2</v>
      </c>
      <c r="T3" s="125">
        <v>0</v>
      </c>
      <c r="U3" s="15">
        <f>T3/I3</f>
        <v>0</v>
      </c>
      <c r="V3" s="125">
        <v>0</v>
      </c>
      <c r="W3" s="15">
        <f>V3/I3</f>
        <v>0</v>
      </c>
      <c r="X3" s="125">
        <v>0</v>
      </c>
      <c r="Y3" s="44">
        <f>X3/I3</f>
        <v>0</v>
      </c>
      <c r="Z3" s="122">
        <v>1</v>
      </c>
      <c r="AA3" s="15">
        <f>Z3/I3</f>
        <v>2.3809523809523808E-2</v>
      </c>
      <c r="AB3" s="122">
        <v>35</v>
      </c>
      <c r="AC3" s="15">
        <f>AB3/I3</f>
        <v>0.83333333333333337</v>
      </c>
      <c r="AD3" s="125">
        <v>0</v>
      </c>
      <c r="AE3" s="16">
        <f>AD3/I3</f>
        <v>0</v>
      </c>
      <c r="AF3" s="126">
        <v>38</v>
      </c>
      <c r="AG3" s="12">
        <f>AF3/$I$3</f>
        <v>0.90476190476190477</v>
      </c>
      <c r="AH3" s="127">
        <v>4</v>
      </c>
      <c r="AI3" s="12">
        <f>AH3/I3</f>
        <v>9.5238095238095233E-2</v>
      </c>
    </row>
    <row r="4" spans="1:35" ht="15" customHeight="1" thickBot="1" x14ac:dyDescent="0.35">
      <c r="A4" s="17" t="s">
        <v>1</v>
      </c>
      <c r="B4" s="17" t="s">
        <v>2</v>
      </c>
      <c r="C4" s="17" t="s">
        <v>3</v>
      </c>
      <c r="D4" s="17" t="s">
        <v>8</v>
      </c>
      <c r="E4" s="27" t="s">
        <v>9</v>
      </c>
      <c r="F4" s="59">
        <v>17168</v>
      </c>
      <c r="G4" s="17" t="s">
        <v>6</v>
      </c>
      <c r="H4" s="128" t="s">
        <v>7</v>
      </c>
      <c r="I4" s="129">
        <v>123</v>
      </c>
      <c r="J4" s="130">
        <v>88</v>
      </c>
      <c r="K4" s="18">
        <f>J4/I4</f>
        <v>0.71544715447154472</v>
      </c>
      <c r="L4" s="128">
        <v>35</v>
      </c>
      <c r="M4" s="19">
        <f t="shared" ref="M4:M67" si="0">L4/I4</f>
        <v>0.28455284552845528</v>
      </c>
      <c r="N4" s="130">
        <v>35</v>
      </c>
      <c r="O4" s="18">
        <f t="shared" ref="O4:O67" si="1">N4/I4</f>
        <v>0.28455284552845528</v>
      </c>
      <c r="P4" s="128">
        <v>2</v>
      </c>
      <c r="Q4" s="18">
        <f t="shared" ref="Q4:Q67" si="2">P4/I4</f>
        <v>1.6260162601626018E-2</v>
      </c>
      <c r="R4" s="128">
        <v>4</v>
      </c>
      <c r="S4" s="18">
        <f t="shared" ref="S4:S67" si="3">R4/I4</f>
        <v>3.2520325203252036E-2</v>
      </c>
      <c r="T4" s="128">
        <v>4</v>
      </c>
      <c r="U4" s="18">
        <f t="shared" ref="U4:U67" si="4">T4/I4</f>
        <v>3.2520325203252036E-2</v>
      </c>
      <c r="V4" s="131">
        <v>0</v>
      </c>
      <c r="W4" s="18">
        <f t="shared" ref="W4:W67" si="5">V4/I4</f>
        <v>0</v>
      </c>
      <c r="X4" s="128">
        <v>1</v>
      </c>
      <c r="Y4" s="18">
        <f t="shared" ref="Y4:Y67" si="6">X4/I4</f>
        <v>8.130081300813009E-3</v>
      </c>
      <c r="Z4" s="131">
        <v>0</v>
      </c>
      <c r="AA4" s="18">
        <f t="shared" ref="AA4:AA67" si="7">Z4/I4</f>
        <v>0</v>
      </c>
      <c r="AB4" s="128">
        <v>77</v>
      </c>
      <c r="AC4" s="18">
        <f t="shared" ref="AC4:AC67" si="8">AB4/I4</f>
        <v>0.62601626016260159</v>
      </c>
      <c r="AD4" s="131">
        <v>0</v>
      </c>
      <c r="AE4" s="19">
        <f t="shared" ref="AE4:AE67" si="9">AD4/I4</f>
        <v>0</v>
      </c>
      <c r="AF4" s="132">
        <v>109</v>
      </c>
      <c r="AG4" s="18">
        <f xml:space="preserve"> AF4/I4</f>
        <v>0.88617886178861793</v>
      </c>
      <c r="AH4" s="133">
        <v>14</v>
      </c>
      <c r="AI4" s="18">
        <f xml:space="preserve"> AH4/I4</f>
        <v>0.11382113821138211</v>
      </c>
    </row>
    <row r="5" spans="1:35" ht="15" customHeight="1" x14ac:dyDescent="0.3">
      <c r="A5" s="2" t="s">
        <v>1</v>
      </c>
      <c r="B5" s="2" t="s">
        <v>10</v>
      </c>
      <c r="C5" s="2" t="s">
        <v>11</v>
      </c>
      <c r="D5" s="2" t="s">
        <v>12</v>
      </c>
      <c r="E5" s="45" t="s">
        <v>13</v>
      </c>
      <c r="F5" s="46">
        <v>32664</v>
      </c>
      <c r="G5" s="2" t="s">
        <v>6</v>
      </c>
      <c r="H5" s="134" t="s">
        <v>14</v>
      </c>
      <c r="I5" s="135">
        <v>1</v>
      </c>
      <c r="J5" s="136">
        <v>1</v>
      </c>
      <c r="K5" s="3">
        <f t="shared" ref="K5:K68" si="10">J5/I5</f>
        <v>1</v>
      </c>
      <c r="L5" s="137">
        <v>0</v>
      </c>
      <c r="M5" s="4">
        <f t="shared" si="0"/>
        <v>0</v>
      </c>
      <c r="N5" s="138">
        <v>0</v>
      </c>
      <c r="O5" s="3">
        <f t="shared" si="1"/>
        <v>0</v>
      </c>
      <c r="P5" s="137">
        <v>0</v>
      </c>
      <c r="Q5" s="3">
        <f t="shared" si="2"/>
        <v>0</v>
      </c>
      <c r="R5" s="137">
        <v>0</v>
      </c>
      <c r="S5" s="3">
        <f t="shared" si="3"/>
        <v>0</v>
      </c>
      <c r="T5" s="137">
        <v>0</v>
      </c>
      <c r="U5" s="3">
        <f t="shared" si="4"/>
        <v>0</v>
      </c>
      <c r="V5" s="137">
        <v>0</v>
      </c>
      <c r="W5" s="3">
        <f t="shared" si="5"/>
        <v>0</v>
      </c>
      <c r="X5" s="137">
        <v>0</v>
      </c>
      <c r="Y5" s="3">
        <f t="shared" si="6"/>
        <v>0</v>
      </c>
      <c r="Z5" s="137">
        <v>0</v>
      </c>
      <c r="AA5" s="3">
        <f t="shared" si="7"/>
        <v>0</v>
      </c>
      <c r="AB5" s="134">
        <v>1</v>
      </c>
      <c r="AC5" s="3">
        <f t="shared" si="8"/>
        <v>1</v>
      </c>
      <c r="AD5" s="137">
        <v>0</v>
      </c>
      <c r="AE5" s="4">
        <f t="shared" si="9"/>
        <v>0</v>
      </c>
      <c r="AF5" s="139">
        <v>1</v>
      </c>
      <c r="AG5" s="3">
        <f t="shared" ref="AG5:AG68" si="11" xml:space="preserve"> AF5/I5</f>
        <v>1</v>
      </c>
      <c r="AH5" s="134">
        <v>0</v>
      </c>
      <c r="AI5" s="3">
        <f t="shared" ref="AI5:AI68" si="12" xml:space="preserve"> AH5/I5</f>
        <v>0</v>
      </c>
    </row>
    <row r="6" spans="1:35" ht="15" customHeight="1" x14ac:dyDescent="0.3">
      <c r="A6" s="5" t="s">
        <v>1</v>
      </c>
      <c r="B6" s="5" t="s">
        <v>10</v>
      </c>
      <c r="C6" s="5" t="s">
        <v>11</v>
      </c>
      <c r="D6" s="5" t="s">
        <v>15</v>
      </c>
      <c r="E6" s="31" t="s">
        <v>16</v>
      </c>
      <c r="F6" s="32">
        <v>35213</v>
      </c>
      <c r="G6" s="5" t="s">
        <v>6</v>
      </c>
      <c r="H6" s="140" t="s">
        <v>17</v>
      </c>
      <c r="I6" s="141">
        <v>16</v>
      </c>
      <c r="J6" s="142">
        <v>12</v>
      </c>
      <c r="K6" s="6">
        <f t="shared" si="10"/>
        <v>0.75</v>
      </c>
      <c r="L6" s="140">
        <v>4</v>
      </c>
      <c r="M6" s="7">
        <f t="shared" si="0"/>
        <v>0.25</v>
      </c>
      <c r="N6" s="142">
        <v>2</v>
      </c>
      <c r="O6" s="6">
        <f t="shared" si="1"/>
        <v>0.125</v>
      </c>
      <c r="P6" s="143">
        <v>0</v>
      </c>
      <c r="Q6" s="6">
        <f t="shared" si="2"/>
        <v>0</v>
      </c>
      <c r="R6" s="140">
        <v>1</v>
      </c>
      <c r="S6" s="6">
        <f t="shared" si="3"/>
        <v>6.25E-2</v>
      </c>
      <c r="T6" s="143">
        <v>0</v>
      </c>
      <c r="U6" s="6">
        <f t="shared" si="4"/>
        <v>0</v>
      </c>
      <c r="V6" s="143">
        <v>0</v>
      </c>
      <c r="W6" s="6">
        <f t="shared" si="5"/>
        <v>0</v>
      </c>
      <c r="X6" s="143">
        <v>0</v>
      </c>
      <c r="Y6" s="6">
        <f t="shared" si="6"/>
        <v>0</v>
      </c>
      <c r="Z6" s="143">
        <v>0</v>
      </c>
      <c r="AA6" s="6">
        <f t="shared" si="7"/>
        <v>0</v>
      </c>
      <c r="AB6" s="140">
        <v>12</v>
      </c>
      <c r="AC6" s="6">
        <f t="shared" si="8"/>
        <v>0.75</v>
      </c>
      <c r="AD6" s="140">
        <v>1</v>
      </c>
      <c r="AE6" s="7">
        <f t="shared" si="9"/>
        <v>6.25E-2</v>
      </c>
      <c r="AF6" s="144">
        <v>14</v>
      </c>
      <c r="AG6" s="6">
        <f t="shared" si="11"/>
        <v>0.875</v>
      </c>
      <c r="AH6" s="145">
        <v>2</v>
      </c>
      <c r="AI6" s="6">
        <f t="shared" si="12"/>
        <v>0.125</v>
      </c>
    </row>
    <row r="7" spans="1:35" ht="15" customHeight="1" x14ac:dyDescent="0.3">
      <c r="A7" s="5" t="s">
        <v>1</v>
      </c>
      <c r="B7" s="5" t="s">
        <v>10</v>
      </c>
      <c r="C7" s="5" t="s">
        <v>11</v>
      </c>
      <c r="D7" s="5" t="s">
        <v>18</v>
      </c>
      <c r="E7" s="31" t="s">
        <v>19</v>
      </c>
      <c r="F7" s="32">
        <v>35213</v>
      </c>
      <c r="G7" s="5" t="s">
        <v>6</v>
      </c>
      <c r="H7" s="140" t="s">
        <v>17</v>
      </c>
      <c r="I7" s="141">
        <v>9</v>
      </c>
      <c r="J7" s="142">
        <v>6</v>
      </c>
      <c r="K7" s="6">
        <f t="shared" si="10"/>
        <v>0.66666666666666663</v>
      </c>
      <c r="L7" s="140">
        <v>3</v>
      </c>
      <c r="M7" s="7">
        <f t="shared" si="0"/>
        <v>0.33333333333333331</v>
      </c>
      <c r="N7" s="146">
        <v>0</v>
      </c>
      <c r="O7" s="6">
        <f t="shared" si="1"/>
        <v>0</v>
      </c>
      <c r="P7" s="143">
        <v>0</v>
      </c>
      <c r="Q7" s="6">
        <f t="shared" si="2"/>
        <v>0</v>
      </c>
      <c r="R7" s="140">
        <v>1</v>
      </c>
      <c r="S7" s="6">
        <f t="shared" si="3"/>
        <v>0.1111111111111111</v>
      </c>
      <c r="T7" s="140">
        <v>1</v>
      </c>
      <c r="U7" s="6">
        <f t="shared" si="4"/>
        <v>0.1111111111111111</v>
      </c>
      <c r="V7" s="143">
        <v>0</v>
      </c>
      <c r="W7" s="6">
        <f t="shared" si="5"/>
        <v>0</v>
      </c>
      <c r="X7" s="143">
        <v>0</v>
      </c>
      <c r="Y7" s="6">
        <f t="shared" si="6"/>
        <v>0</v>
      </c>
      <c r="Z7" s="143">
        <v>0</v>
      </c>
      <c r="AA7" s="6">
        <f t="shared" si="7"/>
        <v>0</v>
      </c>
      <c r="AB7" s="140">
        <v>6</v>
      </c>
      <c r="AC7" s="6">
        <f t="shared" si="8"/>
        <v>0.66666666666666663</v>
      </c>
      <c r="AD7" s="140">
        <v>1</v>
      </c>
      <c r="AE7" s="7">
        <f t="shared" si="9"/>
        <v>0.1111111111111111</v>
      </c>
      <c r="AF7" s="144">
        <v>8</v>
      </c>
      <c r="AG7" s="6">
        <f t="shared" si="11"/>
        <v>0.88888888888888884</v>
      </c>
      <c r="AH7" s="145">
        <v>1</v>
      </c>
      <c r="AI7" s="6">
        <f t="shared" si="12"/>
        <v>0.1111111111111111</v>
      </c>
    </row>
    <row r="8" spans="1:35" ht="15" customHeight="1" x14ac:dyDescent="0.3">
      <c r="A8" s="5" t="s">
        <v>1</v>
      </c>
      <c r="B8" s="5" t="s">
        <v>10</v>
      </c>
      <c r="C8" s="5" t="s">
        <v>11</v>
      </c>
      <c r="D8" s="5" t="s">
        <v>20</v>
      </c>
      <c r="E8" s="31" t="s">
        <v>21</v>
      </c>
      <c r="F8" s="32">
        <v>39318</v>
      </c>
      <c r="G8" s="5" t="s">
        <v>6</v>
      </c>
      <c r="H8" s="140" t="s">
        <v>22</v>
      </c>
      <c r="I8" s="141">
        <v>4</v>
      </c>
      <c r="J8" s="142">
        <v>2</v>
      </c>
      <c r="K8" s="6">
        <f t="shared" si="10"/>
        <v>0.5</v>
      </c>
      <c r="L8" s="140">
        <v>2</v>
      </c>
      <c r="M8" s="7">
        <f t="shared" si="0"/>
        <v>0.5</v>
      </c>
      <c r="N8" s="146">
        <v>0</v>
      </c>
      <c r="O8" s="6">
        <f t="shared" si="1"/>
        <v>0</v>
      </c>
      <c r="P8" s="143">
        <v>0</v>
      </c>
      <c r="Q8" s="6">
        <f t="shared" si="2"/>
        <v>0</v>
      </c>
      <c r="R8" s="143">
        <v>0</v>
      </c>
      <c r="S8" s="6">
        <f t="shared" si="3"/>
        <v>0</v>
      </c>
      <c r="T8" s="140">
        <v>1</v>
      </c>
      <c r="U8" s="6">
        <f t="shared" si="4"/>
        <v>0.25</v>
      </c>
      <c r="V8" s="143">
        <v>0</v>
      </c>
      <c r="W8" s="6">
        <f t="shared" si="5"/>
        <v>0</v>
      </c>
      <c r="X8" s="143">
        <v>0</v>
      </c>
      <c r="Y8" s="6">
        <f t="shared" si="6"/>
        <v>0</v>
      </c>
      <c r="Z8" s="143">
        <v>0</v>
      </c>
      <c r="AA8" s="6">
        <f t="shared" si="7"/>
        <v>0</v>
      </c>
      <c r="AB8" s="140">
        <v>3</v>
      </c>
      <c r="AC8" s="6">
        <f t="shared" si="8"/>
        <v>0.75</v>
      </c>
      <c r="AD8" s="143">
        <v>0</v>
      </c>
      <c r="AE8" s="7">
        <f t="shared" si="9"/>
        <v>0</v>
      </c>
      <c r="AF8" s="144">
        <v>4</v>
      </c>
      <c r="AG8" s="6">
        <f t="shared" si="11"/>
        <v>1</v>
      </c>
      <c r="AH8" s="140">
        <v>0</v>
      </c>
      <c r="AI8" s="6">
        <f t="shared" si="12"/>
        <v>0</v>
      </c>
    </row>
    <row r="9" spans="1:35" ht="15" customHeight="1" x14ac:dyDescent="0.3">
      <c r="A9" s="5" t="s">
        <v>1</v>
      </c>
      <c r="B9" s="5" t="s">
        <v>10</v>
      </c>
      <c r="C9" s="5" t="s">
        <v>3</v>
      </c>
      <c r="D9" s="5" t="s">
        <v>23</v>
      </c>
      <c r="E9" s="31" t="s">
        <v>24</v>
      </c>
      <c r="F9" s="32">
        <v>41660</v>
      </c>
      <c r="G9" s="5" t="s">
        <v>6</v>
      </c>
      <c r="H9" s="140" t="s">
        <v>7</v>
      </c>
      <c r="I9" s="141">
        <v>14</v>
      </c>
      <c r="J9" s="142">
        <v>10</v>
      </c>
      <c r="K9" s="6">
        <f t="shared" si="10"/>
        <v>0.7142857142857143</v>
      </c>
      <c r="L9" s="140">
        <v>4</v>
      </c>
      <c r="M9" s="7">
        <f t="shared" si="0"/>
        <v>0.2857142857142857</v>
      </c>
      <c r="N9" s="142">
        <v>2</v>
      </c>
      <c r="O9" s="6">
        <f t="shared" si="1"/>
        <v>0.14285714285714285</v>
      </c>
      <c r="P9" s="140">
        <v>2</v>
      </c>
      <c r="Q9" s="6">
        <f t="shared" si="2"/>
        <v>0.14285714285714285</v>
      </c>
      <c r="R9" s="140">
        <v>1</v>
      </c>
      <c r="S9" s="6">
        <f t="shared" si="3"/>
        <v>7.1428571428571425E-2</v>
      </c>
      <c r="T9" s="143">
        <v>0</v>
      </c>
      <c r="U9" s="6">
        <f t="shared" si="4"/>
        <v>0</v>
      </c>
      <c r="V9" s="143">
        <v>0</v>
      </c>
      <c r="W9" s="6">
        <f t="shared" si="5"/>
        <v>0</v>
      </c>
      <c r="X9" s="143">
        <v>0</v>
      </c>
      <c r="Y9" s="6">
        <f t="shared" si="6"/>
        <v>0</v>
      </c>
      <c r="Z9" s="143">
        <v>0</v>
      </c>
      <c r="AA9" s="6">
        <f t="shared" si="7"/>
        <v>0</v>
      </c>
      <c r="AB9" s="140">
        <v>9</v>
      </c>
      <c r="AC9" s="6">
        <f t="shared" si="8"/>
        <v>0.6428571428571429</v>
      </c>
      <c r="AD9" s="143">
        <v>0</v>
      </c>
      <c r="AE9" s="7">
        <f t="shared" si="9"/>
        <v>0</v>
      </c>
      <c r="AF9" s="144">
        <v>13</v>
      </c>
      <c r="AG9" s="6">
        <f t="shared" si="11"/>
        <v>0.9285714285714286</v>
      </c>
      <c r="AH9" s="145">
        <v>1</v>
      </c>
      <c r="AI9" s="6">
        <f t="shared" si="12"/>
        <v>7.1428571428571425E-2</v>
      </c>
    </row>
    <row r="10" spans="1:35" ht="15" customHeight="1" x14ac:dyDescent="0.3">
      <c r="A10" s="5" t="s">
        <v>1</v>
      </c>
      <c r="B10" s="5" t="s">
        <v>10</v>
      </c>
      <c r="C10" s="5" t="s">
        <v>3</v>
      </c>
      <c r="D10" s="5" t="s">
        <v>25</v>
      </c>
      <c r="E10" s="31" t="s">
        <v>26</v>
      </c>
      <c r="F10" s="32">
        <v>17168</v>
      </c>
      <c r="G10" s="5" t="s">
        <v>6</v>
      </c>
      <c r="H10" s="140" t="s">
        <v>27</v>
      </c>
      <c r="I10" s="141">
        <v>23</v>
      </c>
      <c r="J10" s="142">
        <v>12</v>
      </c>
      <c r="K10" s="6">
        <f t="shared" si="10"/>
        <v>0.52173913043478259</v>
      </c>
      <c r="L10" s="140">
        <v>11</v>
      </c>
      <c r="M10" s="7">
        <f t="shared" si="0"/>
        <v>0.47826086956521741</v>
      </c>
      <c r="N10" s="146">
        <v>0</v>
      </c>
      <c r="O10" s="6">
        <f t="shared" si="1"/>
        <v>0</v>
      </c>
      <c r="P10" s="143">
        <v>0</v>
      </c>
      <c r="Q10" s="6">
        <f t="shared" si="2"/>
        <v>0</v>
      </c>
      <c r="R10" s="140">
        <v>1</v>
      </c>
      <c r="S10" s="6">
        <f t="shared" si="3"/>
        <v>4.3478260869565216E-2</v>
      </c>
      <c r="T10" s="143">
        <v>0</v>
      </c>
      <c r="U10" s="6">
        <f t="shared" si="4"/>
        <v>0</v>
      </c>
      <c r="V10" s="143">
        <v>0</v>
      </c>
      <c r="W10" s="6">
        <f t="shared" si="5"/>
        <v>0</v>
      </c>
      <c r="X10" s="143">
        <v>0</v>
      </c>
      <c r="Y10" s="6">
        <f t="shared" si="6"/>
        <v>0</v>
      </c>
      <c r="Z10" s="140">
        <v>1</v>
      </c>
      <c r="AA10" s="6">
        <f t="shared" si="7"/>
        <v>4.3478260869565216E-2</v>
      </c>
      <c r="AB10" s="140">
        <v>21</v>
      </c>
      <c r="AC10" s="6">
        <f t="shared" si="8"/>
        <v>0.91304347826086951</v>
      </c>
      <c r="AD10" s="143">
        <v>0</v>
      </c>
      <c r="AE10" s="7">
        <f t="shared" si="9"/>
        <v>0</v>
      </c>
      <c r="AF10" s="144">
        <v>17</v>
      </c>
      <c r="AG10" s="6">
        <f t="shared" si="11"/>
        <v>0.73913043478260865</v>
      </c>
      <c r="AH10" s="145">
        <v>6</v>
      </c>
      <c r="AI10" s="6">
        <f t="shared" si="12"/>
        <v>0.2608695652173913</v>
      </c>
    </row>
    <row r="11" spans="1:35" ht="15" customHeight="1" x14ac:dyDescent="0.3">
      <c r="A11" s="5" t="s">
        <v>1</v>
      </c>
      <c r="B11" s="5" t="s">
        <v>10</v>
      </c>
      <c r="C11" s="5" t="s">
        <v>3</v>
      </c>
      <c r="D11" s="5" t="s">
        <v>28</v>
      </c>
      <c r="E11" s="31" t="s">
        <v>29</v>
      </c>
      <c r="F11" s="32">
        <v>17168</v>
      </c>
      <c r="G11" s="5" t="s">
        <v>6</v>
      </c>
      <c r="H11" s="140" t="s">
        <v>30</v>
      </c>
      <c r="I11" s="141">
        <v>310</v>
      </c>
      <c r="J11" s="142">
        <v>193</v>
      </c>
      <c r="K11" s="6">
        <f t="shared" si="10"/>
        <v>0.6225806451612903</v>
      </c>
      <c r="L11" s="140">
        <v>117</v>
      </c>
      <c r="M11" s="7">
        <f t="shared" si="0"/>
        <v>0.3774193548387097</v>
      </c>
      <c r="N11" s="142">
        <v>39</v>
      </c>
      <c r="O11" s="6">
        <f t="shared" si="1"/>
        <v>0.12580645161290321</v>
      </c>
      <c r="P11" s="140">
        <v>19</v>
      </c>
      <c r="Q11" s="6">
        <f t="shared" si="2"/>
        <v>6.1290322580645158E-2</v>
      </c>
      <c r="R11" s="140">
        <v>21</v>
      </c>
      <c r="S11" s="6">
        <f t="shared" si="3"/>
        <v>6.7741935483870974E-2</v>
      </c>
      <c r="T11" s="140">
        <v>8</v>
      </c>
      <c r="U11" s="6">
        <f t="shared" si="4"/>
        <v>2.5806451612903226E-2</v>
      </c>
      <c r="V11" s="143">
        <v>0</v>
      </c>
      <c r="W11" s="6">
        <f t="shared" si="5"/>
        <v>0</v>
      </c>
      <c r="X11" s="143">
        <v>0</v>
      </c>
      <c r="Y11" s="6">
        <f t="shared" si="6"/>
        <v>0</v>
      </c>
      <c r="Z11" s="140">
        <v>2</v>
      </c>
      <c r="AA11" s="6">
        <f t="shared" si="7"/>
        <v>6.4516129032258064E-3</v>
      </c>
      <c r="AB11" s="140">
        <v>220</v>
      </c>
      <c r="AC11" s="6">
        <f t="shared" si="8"/>
        <v>0.70967741935483875</v>
      </c>
      <c r="AD11" s="140">
        <v>1</v>
      </c>
      <c r="AE11" s="7">
        <f t="shared" si="9"/>
        <v>3.2258064516129032E-3</v>
      </c>
      <c r="AF11" s="144">
        <v>283</v>
      </c>
      <c r="AG11" s="6">
        <f t="shared" si="11"/>
        <v>0.91290322580645167</v>
      </c>
      <c r="AH11" s="145">
        <v>27</v>
      </c>
      <c r="AI11" s="6">
        <f t="shared" si="12"/>
        <v>8.7096774193548387E-2</v>
      </c>
    </row>
    <row r="12" spans="1:35" ht="15" customHeight="1" x14ac:dyDescent="0.3">
      <c r="A12" s="5" t="s">
        <v>1</v>
      </c>
      <c r="B12" s="5" t="s">
        <v>10</v>
      </c>
      <c r="C12" s="5" t="s">
        <v>3</v>
      </c>
      <c r="D12" s="5" t="s">
        <v>31</v>
      </c>
      <c r="E12" s="31" t="s">
        <v>32</v>
      </c>
      <c r="F12" s="32">
        <v>32889</v>
      </c>
      <c r="G12" s="5" t="s">
        <v>6</v>
      </c>
      <c r="H12" s="140" t="s">
        <v>30</v>
      </c>
      <c r="I12" s="141">
        <v>27</v>
      </c>
      <c r="J12" s="142">
        <v>18</v>
      </c>
      <c r="K12" s="6">
        <f t="shared" si="10"/>
        <v>0.66666666666666663</v>
      </c>
      <c r="L12" s="140">
        <v>9</v>
      </c>
      <c r="M12" s="7">
        <f t="shared" si="0"/>
        <v>0.33333333333333331</v>
      </c>
      <c r="N12" s="142">
        <v>4</v>
      </c>
      <c r="O12" s="6">
        <f t="shared" si="1"/>
        <v>0.14814814814814814</v>
      </c>
      <c r="P12" s="140">
        <v>2</v>
      </c>
      <c r="Q12" s="6">
        <f t="shared" si="2"/>
        <v>7.407407407407407E-2</v>
      </c>
      <c r="R12" s="140">
        <v>1</v>
      </c>
      <c r="S12" s="6">
        <f t="shared" si="3"/>
        <v>3.7037037037037035E-2</v>
      </c>
      <c r="T12" s="143">
        <v>0</v>
      </c>
      <c r="U12" s="6">
        <f t="shared" si="4"/>
        <v>0</v>
      </c>
      <c r="V12" s="143">
        <v>0</v>
      </c>
      <c r="W12" s="6">
        <f t="shared" si="5"/>
        <v>0</v>
      </c>
      <c r="X12" s="143">
        <v>0</v>
      </c>
      <c r="Y12" s="6">
        <f t="shared" si="6"/>
        <v>0</v>
      </c>
      <c r="Z12" s="143">
        <v>0</v>
      </c>
      <c r="AA12" s="6">
        <f t="shared" si="7"/>
        <v>0</v>
      </c>
      <c r="AB12" s="140">
        <v>19</v>
      </c>
      <c r="AC12" s="6">
        <f t="shared" si="8"/>
        <v>0.70370370370370372</v>
      </c>
      <c r="AD12" s="140">
        <v>1</v>
      </c>
      <c r="AE12" s="7">
        <f t="shared" si="9"/>
        <v>3.7037037037037035E-2</v>
      </c>
      <c r="AF12" s="144">
        <v>25</v>
      </c>
      <c r="AG12" s="6">
        <f t="shared" si="11"/>
        <v>0.92592592592592593</v>
      </c>
      <c r="AH12" s="145">
        <v>2</v>
      </c>
      <c r="AI12" s="6">
        <f t="shared" si="12"/>
        <v>7.407407407407407E-2</v>
      </c>
    </row>
    <row r="13" spans="1:35" ht="15" customHeight="1" x14ac:dyDescent="0.3">
      <c r="A13" s="5" t="s">
        <v>1</v>
      </c>
      <c r="B13" s="5" t="s">
        <v>10</v>
      </c>
      <c r="C13" s="5" t="s">
        <v>3</v>
      </c>
      <c r="D13" s="5" t="s">
        <v>33</v>
      </c>
      <c r="E13" s="31" t="s">
        <v>34</v>
      </c>
      <c r="F13" s="32">
        <v>40931</v>
      </c>
      <c r="G13" s="5" t="s">
        <v>6</v>
      </c>
      <c r="H13" s="140" t="s">
        <v>30</v>
      </c>
      <c r="I13" s="141">
        <v>39</v>
      </c>
      <c r="J13" s="142">
        <v>18</v>
      </c>
      <c r="K13" s="6">
        <f t="shared" si="10"/>
        <v>0.46153846153846156</v>
      </c>
      <c r="L13" s="140">
        <v>21</v>
      </c>
      <c r="M13" s="7">
        <f t="shared" si="0"/>
        <v>0.53846153846153844</v>
      </c>
      <c r="N13" s="142">
        <v>1</v>
      </c>
      <c r="O13" s="6">
        <f t="shared" si="1"/>
        <v>2.564102564102564E-2</v>
      </c>
      <c r="P13" s="143">
        <v>0</v>
      </c>
      <c r="Q13" s="6">
        <f t="shared" si="2"/>
        <v>0</v>
      </c>
      <c r="R13" s="140">
        <v>1</v>
      </c>
      <c r="S13" s="6">
        <f t="shared" si="3"/>
        <v>2.564102564102564E-2</v>
      </c>
      <c r="T13" s="140">
        <v>1</v>
      </c>
      <c r="U13" s="6">
        <f t="shared" si="4"/>
        <v>2.564102564102564E-2</v>
      </c>
      <c r="V13" s="143">
        <v>0</v>
      </c>
      <c r="W13" s="6">
        <f t="shared" si="5"/>
        <v>0</v>
      </c>
      <c r="X13" s="143">
        <v>0</v>
      </c>
      <c r="Y13" s="6">
        <f t="shared" si="6"/>
        <v>0</v>
      </c>
      <c r="Z13" s="143">
        <v>0</v>
      </c>
      <c r="AA13" s="6">
        <f t="shared" si="7"/>
        <v>0</v>
      </c>
      <c r="AB13" s="140">
        <v>36</v>
      </c>
      <c r="AC13" s="6">
        <f t="shared" si="8"/>
        <v>0.92307692307692313</v>
      </c>
      <c r="AD13" s="143">
        <v>0</v>
      </c>
      <c r="AE13" s="7">
        <f t="shared" si="9"/>
        <v>0</v>
      </c>
      <c r="AF13" s="144">
        <v>35</v>
      </c>
      <c r="AG13" s="6">
        <f t="shared" si="11"/>
        <v>0.89743589743589747</v>
      </c>
      <c r="AH13" s="145">
        <v>4</v>
      </c>
      <c r="AI13" s="6">
        <f t="shared" si="12"/>
        <v>0.10256410256410256</v>
      </c>
    </row>
    <row r="14" spans="1:35" ht="15" customHeight="1" x14ac:dyDescent="0.3">
      <c r="A14" s="5" t="s">
        <v>1</v>
      </c>
      <c r="B14" s="5" t="s">
        <v>10</v>
      </c>
      <c r="C14" s="5" t="s">
        <v>3</v>
      </c>
      <c r="D14" s="5" t="s">
        <v>35</v>
      </c>
      <c r="E14" s="31" t="s">
        <v>36</v>
      </c>
      <c r="F14" s="32">
        <v>35303</v>
      </c>
      <c r="G14" s="5" t="s">
        <v>6</v>
      </c>
      <c r="H14" s="140" t="s">
        <v>30</v>
      </c>
      <c r="I14" s="141">
        <v>40</v>
      </c>
      <c r="J14" s="142">
        <v>25</v>
      </c>
      <c r="K14" s="6">
        <f t="shared" si="10"/>
        <v>0.625</v>
      </c>
      <c r="L14" s="140">
        <v>15</v>
      </c>
      <c r="M14" s="7">
        <f t="shared" si="0"/>
        <v>0.375</v>
      </c>
      <c r="N14" s="142">
        <v>4</v>
      </c>
      <c r="O14" s="6">
        <f t="shared" si="1"/>
        <v>0.1</v>
      </c>
      <c r="P14" s="140">
        <v>1</v>
      </c>
      <c r="Q14" s="6">
        <f t="shared" si="2"/>
        <v>2.5000000000000001E-2</v>
      </c>
      <c r="R14" s="140">
        <v>6</v>
      </c>
      <c r="S14" s="6">
        <f t="shared" si="3"/>
        <v>0.15</v>
      </c>
      <c r="T14" s="143">
        <v>0</v>
      </c>
      <c r="U14" s="6">
        <f t="shared" si="4"/>
        <v>0</v>
      </c>
      <c r="V14" s="143">
        <v>0</v>
      </c>
      <c r="W14" s="6">
        <f t="shared" si="5"/>
        <v>0</v>
      </c>
      <c r="X14" s="143">
        <v>0</v>
      </c>
      <c r="Y14" s="6">
        <f t="shared" si="6"/>
        <v>0</v>
      </c>
      <c r="Z14" s="143">
        <v>0</v>
      </c>
      <c r="AA14" s="6">
        <f t="shared" si="7"/>
        <v>0</v>
      </c>
      <c r="AB14" s="140">
        <v>28</v>
      </c>
      <c r="AC14" s="6">
        <f t="shared" si="8"/>
        <v>0.7</v>
      </c>
      <c r="AD14" s="140">
        <v>1</v>
      </c>
      <c r="AE14" s="7">
        <f t="shared" si="9"/>
        <v>2.5000000000000001E-2</v>
      </c>
      <c r="AF14" s="144">
        <v>35</v>
      </c>
      <c r="AG14" s="6">
        <f t="shared" si="11"/>
        <v>0.875</v>
      </c>
      <c r="AH14" s="145">
        <v>5</v>
      </c>
      <c r="AI14" s="6">
        <f t="shared" si="12"/>
        <v>0.125</v>
      </c>
    </row>
    <row r="15" spans="1:35" ht="15" customHeight="1" x14ac:dyDescent="0.3">
      <c r="A15" s="5" t="s">
        <v>1</v>
      </c>
      <c r="B15" s="5" t="s">
        <v>10</v>
      </c>
      <c r="C15" s="5" t="s">
        <v>3</v>
      </c>
      <c r="D15" s="5" t="s">
        <v>37</v>
      </c>
      <c r="E15" s="31" t="s">
        <v>38</v>
      </c>
      <c r="F15" s="32">
        <v>32889</v>
      </c>
      <c r="G15" s="5" t="s">
        <v>6</v>
      </c>
      <c r="H15" s="140" t="s">
        <v>30</v>
      </c>
      <c r="I15" s="141">
        <v>117</v>
      </c>
      <c r="J15" s="142">
        <v>77</v>
      </c>
      <c r="K15" s="6">
        <f t="shared" si="10"/>
        <v>0.65811965811965811</v>
      </c>
      <c r="L15" s="140">
        <v>40</v>
      </c>
      <c r="M15" s="7">
        <f t="shared" si="0"/>
        <v>0.34188034188034189</v>
      </c>
      <c r="N15" s="142">
        <v>9</v>
      </c>
      <c r="O15" s="6">
        <f t="shared" si="1"/>
        <v>7.6923076923076927E-2</v>
      </c>
      <c r="P15" s="140">
        <v>14</v>
      </c>
      <c r="Q15" s="6">
        <f t="shared" si="2"/>
        <v>0.11965811965811966</v>
      </c>
      <c r="R15" s="140">
        <v>7</v>
      </c>
      <c r="S15" s="6">
        <f t="shared" si="3"/>
        <v>5.9829059829059832E-2</v>
      </c>
      <c r="T15" s="140">
        <v>5</v>
      </c>
      <c r="U15" s="6">
        <f t="shared" si="4"/>
        <v>4.2735042735042736E-2</v>
      </c>
      <c r="V15" s="143">
        <v>0</v>
      </c>
      <c r="W15" s="6">
        <f t="shared" si="5"/>
        <v>0</v>
      </c>
      <c r="X15" s="140">
        <v>1</v>
      </c>
      <c r="Y15" s="6">
        <f t="shared" si="6"/>
        <v>8.5470085470085479E-3</v>
      </c>
      <c r="Z15" s="143">
        <v>0</v>
      </c>
      <c r="AA15" s="6">
        <f t="shared" si="7"/>
        <v>0</v>
      </c>
      <c r="AB15" s="140">
        <v>81</v>
      </c>
      <c r="AC15" s="6">
        <f t="shared" si="8"/>
        <v>0.69230769230769229</v>
      </c>
      <c r="AD15" s="143">
        <v>0</v>
      </c>
      <c r="AE15" s="7">
        <f t="shared" si="9"/>
        <v>0</v>
      </c>
      <c r="AF15" s="144">
        <v>109</v>
      </c>
      <c r="AG15" s="6">
        <f t="shared" si="11"/>
        <v>0.93162393162393164</v>
      </c>
      <c r="AH15" s="145">
        <v>8</v>
      </c>
      <c r="AI15" s="6">
        <f t="shared" si="12"/>
        <v>6.8376068376068383E-2</v>
      </c>
    </row>
    <row r="16" spans="1:35" ht="15" customHeight="1" x14ac:dyDescent="0.3">
      <c r="A16" s="5" t="s">
        <v>1</v>
      </c>
      <c r="B16" s="5" t="s">
        <v>10</v>
      </c>
      <c r="C16" s="5" t="s">
        <v>3</v>
      </c>
      <c r="D16" s="5" t="s">
        <v>39</v>
      </c>
      <c r="E16" s="31" t="s">
        <v>40</v>
      </c>
      <c r="F16" s="32">
        <v>40931</v>
      </c>
      <c r="G16" s="5" t="s">
        <v>6</v>
      </c>
      <c r="H16" s="140" t="s">
        <v>30</v>
      </c>
      <c r="I16" s="141">
        <v>19</v>
      </c>
      <c r="J16" s="142">
        <v>13</v>
      </c>
      <c r="K16" s="6">
        <f t="shared" si="10"/>
        <v>0.68421052631578949</v>
      </c>
      <c r="L16" s="140">
        <v>6</v>
      </c>
      <c r="M16" s="7">
        <f t="shared" si="0"/>
        <v>0.31578947368421051</v>
      </c>
      <c r="N16" s="146">
        <v>0</v>
      </c>
      <c r="O16" s="6">
        <f t="shared" si="1"/>
        <v>0</v>
      </c>
      <c r="P16" s="143">
        <v>0</v>
      </c>
      <c r="Q16" s="6">
        <f t="shared" si="2"/>
        <v>0</v>
      </c>
      <c r="R16" s="143">
        <v>0</v>
      </c>
      <c r="S16" s="6">
        <f t="shared" si="3"/>
        <v>0</v>
      </c>
      <c r="T16" s="140">
        <v>1</v>
      </c>
      <c r="U16" s="6">
        <f t="shared" si="4"/>
        <v>5.2631578947368418E-2</v>
      </c>
      <c r="V16" s="143">
        <v>0</v>
      </c>
      <c r="W16" s="6">
        <f t="shared" si="5"/>
        <v>0</v>
      </c>
      <c r="X16" s="143">
        <v>0</v>
      </c>
      <c r="Y16" s="6">
        <f t="shared" si="6"/>
        <v>0</v>
      </c>
      <c r="Z16" s="143">
        <v>0</v>
      </c>
      <c r="AA16" s="6">
        <f t="shared" si="7"/>
        <v>0</v>
      </c>
      <c r="AB16" s="140">
        <v>18</v>
      </c>
      <c r="AC16" s="6">
        <f t="shared" si="8"/>
        <v>0.94736842105263153</v>
      </c>
      <c r="AD16" s="143">
        <v>0</v>
      </c>
      <c r="AE16" s="7">
        <f t="shared" si="9"/>
        <v>0</v>
      </c>
      <c r="AF16" s="144">
        <v>19</v>
      </c>
      <c r="AG16" s="6">
        <f t="shared" si="11"/>
        <v>1</v>
      </c>
      <c r="AH16" s="140">
        <v>0</v>
      </c>
      <c r="AI16" s="6">
        <f t="shared" si="12"/>
        <v>0</v>
      </c>
    </row>
    <row r="17" spans="1:35" ht="15" customHeight="1" thickBot="1" x14ac:dyDescent="0.35">
      <c r="A17" s="8" t="s">
        <v>1</v>
      </c>
      <c r="B17" s="8" t="s">
        <v>10</v>
      </c>
      <c r="C17" s="8" t="s">
        <v>3</v>
      </c>
      <c r="D17" s="8" t="s">
        <v>41</v>
      </c>
      <c r="E17" s="51" t="s">
        <v>21</v>
      </c>
      <c r="F17" s="52">
        <v>39318</v>
      </c>
      <c r="G17" s="8" t="s">
        <v>6</v>
      </c>
      <c r="H17" s="147" t="s">
        <v>22</v>
      </c>
      <c r="I17" s="148">
        <v>4</v>
      </c>
      <c r="J17" s="149">
        <v>2</v>
      </c>
      <c r="K17" s="9">
        <f t="shared" si="10"/>
        <v>0.5</v>
      </c>
      <c r="L17" s="147">
        <v>2</v>
      </c>
      <c r="M17" s="10">
        <f t="shared" si="0"/>
        <v>0.5</v>
      </c>
      <c r="N17" s="150">
        <v>0</v>
      </c>
      <c r="O17" s="9">
        <f t="shared" si="1"/>
        <v>0</v>
      </c>
      <c r="P17" s="147">
        <v>1</v>
      </c>
      <c r="Q17" s="9">
        <f t="shared" si="2"/>
        <v>0.25</v>
      </c>
      <c r="R17" s="151">
        <v>0</v>
      </c>
      <c r="S17" s="9">
        <f t="shared" si="3"/>
        <v>0</v>
      </c>
      <c r="T17" s="151">
        <v>0</v>
      </c>
      <c r="U17" s="9">
        <f t="shared" si="4"/>
        <v>0</v>
      </c>
      <c r="V17" s="151">
        <v>0</v>
      </c>
      <c r="W17" s="9">
        <f t="shared" si="5"/>
        <v>0</v>
      </c>
      <c r="X17" s="151">
        <v>0</v>
      </c>
      <c r="Y17" s="9">
        <f t="shared" si="6"/>
        <v>0</v>
      </c>
      <c r="Z17" s="151">
        <v>0</v>
      </c>
      <c r="AA17" s="9">
        <f t="shared" si="7"/>
        <v>0</v>
      </c>
      <c r="AB17" s="147">
        <v>3</v>
      </c>
      <c r="AC17" s="9">
        <f t="shared" si="8"/>
        <v>0.75</v>
      </c>
      <c r="AD17" s="151">
        <v>0</v>
      </c>
      <c r="AE17" s="10">
        <f t="shared" si="9"/>
        <v>0</v>
      </c>
      <c r="AF17" s="152">
        <v>4</v>
      </c>
      <c r="AG17" s="9">
        <f t="shared" si="11"/>
        <v>1</v>
      </c>
      <c r="AH17" s="147">
        <v>0</v>
      </c>
      <c r="AI17" s="9">
        <f t="shared" si="12"/>
        <v>0</v>
      </c>
    </row>
    <row r="18" spans="1:35" ht="15" customHeight="1" x14ac:dyDescent="0.3">
      <c r="A18" s="47" t="s">
        <v>1</v>
      </c>
      <c r="B18" s="47" t="s">
        <v>42</v>
      </c>
      <c r="C18" s="47" t="s">
        <v>11</v>
      </c>
      <c r="D18" s="47" t="s">
        <v>43</v>
      </c>
      <c r="E18" s="48" t="s">
        <v>44</v>
      </c>
      <c r="F18" s="49">
        <v>39318</v>
      </c>
      <c r="G18" s="47" t="s">
        <v>6</v>
      </c>
      <c r="H18" s="153" t="s">
        <v>22</v>
      </c>
      <c r="I18" s="154">
        <v>1</v>
      </c>
      <c r="J18" s="155">
        <v>1</v>
      </c>
      <c r="K18" s="50">
        <f t="shared" si="10"/>
        <v>1</v>
      </c>
      <c r="L18" s="156">
        <v>0</v>
      </c>
      <c r="M18" s="98">
        <f t="shared" si="0"/>
        <v>0</v>
      </c>
      <c r="N18" s="157">
        <v>0</v>
      </c>
      <c r="O18" s="50">
        <f t="shared" si="1"/>
        <v>0</v>
      </c>
      <c r="P18" s="156">
        <v>0</v>
      </c>
      <c r="Q18" s="50">
        <f t="shared" si="2"/>
        <v>0</v>
      </c>
      <c r="R18" s="156">
        <v>0</v>
      </c>
      <c r="S18" s="50">
        <f t="shared" si="3"/>
        <v>0</v>
      </c>
      <c r="T18" s="156">
        <v>0</v>
      </c>
      <c r="U18" s="50">
        <f t="shared" si="4"/>
        <v>0</v>
      </c>
      <c r="V18" s="156">
        <v>0</v>
      </c>
      <c r="W18" s="50">
        <f t="shared" si="5"/>
        <v>0</v>
      </c>
      <c r="X18" s="156">
        <v>0</v>
      </c>
      <c r="Y18" s="50">
        <f t="shared" si="6"/>
        <v>0</v>
      </c>
      <c r="Z18" s="156">
        <v>0</v>
      </c>
      <c r="AA18" s="50">
        <f t="shared" si="7"/>
        <v>0</v>
      </c>
      <c r="AB18" s="153">
        <v>1</v>
      </c>
      <c r="AC18" s="50">
        <f t="shared" si="8"/>
        <v>1</v>
      </c>
      <c r="AD18" s="156">
        <v>0</v>
      </c>
      <c r="AE18" s="98">
        <f t="shared" si="9"/>
        <v>0</v>
      </c>
      <c r="AF18" s="155">
        <v>1</v>
      </c>
      <c r="AG18" s="50">
        <f t="shared" si="11"/>
        <v>1</v>
      </c>
      <c r="AH18" s="153">
        <v>0</v>
      </c>
      <c r="AI18" s="50">
        <f t="shared" si="12"/>
        <v>0</v>
      </c>
    </row>
    <row r="19" spans="1:35" ht="15" customHeight="1" x14ac:dyDescent="0.3">
      <c r="A19" s="37" t="s">
        <v>1</v>
      </c>
      <c r="B19" s="37" t="s">
        <v>42</v>
      </c>
      <c r="C19" s="37" t="s">
        <v>3</v>
      </c>
      <c r="D19" s="37" t="s">
        <v>45</v>
      </c>
      <c r="E19" s="38" t="s">
        <v>46</v>
      </c>
      <c r="F19" s="39">
        <v>17168</v>
      </c>
      <c r="G19" s="37" t="s">
        <v>6</v>
      </c>
      <c r="H19" s="158" t="s">
        <v>27</v>
      </c>
      <c r="I19" s="159">
        <v>6</v>
      </c>
      <c r="J19" s="160">
        <v>4</v>
      </c>
      <c r="K19" s="40">
        <f t="shared" si="10"/>
        <v>0.66666666666666663</v>
      </c>
      <c r="L19" s="158">
        <v>2</v>
      </c>
      <c r="M19" s="99">
        <f t="shared" si="0"/>
        <v>0.33333333333333331</v>
      </c>
      <c r="N19" s="161">
        <v>0</v>
      </c>
      <c r="O19" s="40">
        <f t="shared" si="1"/>
        <v>0</v>
      </c>
      <c r="P19" s="162">
        <v>0</v>
      </c>
      <c r="Q19" s="40">
        <f t="shared" si="2"/>
        <v>0</v>
      </c>
      <c r="R19" s="162">
        <v>0</v>
      </c>
      <c r="S19" s="40">
        <f t="shared" si="3"/>
        <v>0</v>
      </c>
      <c r="T19" s="162">
        <v>0</v>
      </c>
      <c r="U19" s="40">
        <f t="shared" si="4"/>
        <v>0</v>
      </c>
      <c r="V19" s="162">
        <v>0</v>
      </c>
      <c r="W19" s="40">
        <f t="shared" si="5"/>
        <v>0</v>
      </c>
      <c r="X19" s="162">
        <v>0</v>
      </c>
      <c r="Y19" s="40">
        <f t="shared" si="6"/>
        <v>0</v>
      </c>
      <c r="Z19" s="162">
        <v>0</v>
      </c>
      <c r="AA19" s="40">
        <f t="shared" si="7"/>
        <v>0</v>
      </c>
      <c r="AB19" s="158">
        <v>6</v>
      </c>
      <c r="AC19" s="40">
        <f t="shared" si="8"/>
        <v>1</v>
      </c>
      <c r="AD19" s="162">
        <v>0</v>
      </c>
      <c r="AE19" s="99">
        <f t="shared" si="9"/>
        <v>0</v>
      </c>
      <c r="AF19" s="163">
        <v>6</v>
      </c>
      <c r="AG19" s="40">
        <f t="shared" si="11"/>
        <v>1</v>
      </c>
      <c r="AH19" s="158">
        <v>0</v>
      </c>
      <c r="AI19" s="40">
        <f t="shared" si="12"/>
        <v>0</v>
      </c>
    </row>
    <row r="20" spans="1:35" ht="15" customHeight="1" x14ac:dyDescent="0.3">
      <c r="A20" s="37" t="s">
        <v>1</v>
      </c>
      <c r="B20" s="37" t="s">
        <v>42</v>
      </c>
      <c r="C20" s="37" t="s">
        <v>3</v>
      </c>
      <c r="D20" s="37" t="s">
        <v>47</v>
      </c>
      <c r="E20" s="38" t="s">
        <v>48</v>
      </c>
      <c r="F20" s="39">
        <v>33756</v>
      </c>
      <c r="G20" s="37" t="s">
        <v>6</v>
      </c>
      <c r="H20" s="158" t="s">
        <v>30</v>
      </c>
      <c r="I20" s="159">
        <v>80</v>
      </c>
      <c r="J20" s="160">
        <v>40</v>
      </c>
      <c r="K20" s="40">
        <f t="shared" si="10"/>
        <v>0.5</v>
      </c>
      <c r="L20" s="158">
        <v>40</v>
      </c>
      <c r="M20" s="99">
        <f t="shared" si="0"/>
        <v>0.5</v>
      </c>
      <c r="N20" s="160">
        <v>9</v>
      </c>
      <c r="O20" s="40">
        <f t="shared" si="1"/>
        <v>0.1125</v>
      </c>
      <c r="P20" s="158">
        <v>15</v>
      </c>
      <c r="Q20" s="40">
        <f t="shared" si="2"/>
        <v>0.1875</v>
      </c>
      <c r="R20" s="158">
        <v>6</v>
      </c>
      <c r="S20" s="40">
        <f t="shared" si="3"/>
        <v>7.4999999999999997E-2</v>
      </c>
      <c r="T20" s="158">
        <v>4</v>
      </c>
      <c r="U20" s="40">
        <f t="shared" si="4"/>
        <v>0.05</v>
      </c>
      <c r="V20" s="162">
        <v>0</v>
      </c>
      <c r="W20" s="40">
        <f t="shared" si="5"/>
        <v>0</v>
      </c>
      <c r="X20" s="162">
        <v>0</v>
      </c>
      <c r="Y20" s="40">
        <f t="shared" si="6"/>
        <v>0</v>
      </c>
      <c r="Z20" s="158">
        <v>1</v>
      </c>
      <c r="AA20" s="40">
        <f t="shared" si="7"/>
        <v>1.2500000000000001E-2</v>
      </c>
      <c r="AB20" s="158">
        <v>45</v>
      </c>
      <c r="AC20" s="40">
        <f t="shared" si="8"/>
        <v>0.5625</v>
      </c>
      <c r="AD20" s="162">
        <v>0</v>
      </c>
      <c r="AE20" s="99">
        <f t="shared" si="9"/>
        <v>0</v>
      </c>
      <c r="AF20" s="163">
        <v>72</v>
      </c>
      <c r="AG20" s="40">
        <f t="shared" si="11"/>
        <v>0.9</v>
      </c>
      <c r="AH20" s="164">
        <v>8</v>
      </c>
      <c r="AI20" s="40">
        <f t="shared" si="12"/>
        <v>0.1</v>
      </c>
    </row>
    <row r="21" spans="1:35" ht="15" customHeight="1" x14ac:dyDescent="0.3">
      <c r="A21" s="37" t="s">
        <v>1</v>
      </c>
      <c r="B21" s="37" t="s">
        <v>42</v>
      </c>
      <c r="C21" s="37" t="s">
        <v>3</v>
      </c>
      <c r="D21" s="37" t="s">
        <v>49</v>
      </c>
      <c r="E21" s="38" t="s">
        <v>50</v>
      </c>
      <c r="F21" s="39">
        <v>17168</v>
      </c>
      <c r="G21" s="37" t="s">
        <v>6</v>
      </c>
      <c r="H21" s="158" t="s">
        <v>30</v>
      </c>
      <c r="I21" s="159">
        <v>107</v>
      </c>
      <c r="J21" s="160">
        <v>51</v>
      </c>
      <c r="K21" s="40">
        <f t="shared" si="10"/>
        <v>0.47663551401869159</v>
      </c>
      <c r="L21" s="158">
        <v>56</v>
      </c>
      <c r="M21" s="99">
        <f t="shared" si="0"/>
        <v>0.52336448598130836</v>
      </c>
      <c r="N21" s="160">
        <v>10</v>
      </c>
      <c r="O21" s="40">
        <f t="shared" si="1"/>
        <v>9.3457943925233641E-2</v>
      </c>
      <c r="P21" s="158">
        <v>3</v>
      </c>
      <c r="Q21" s="40">
        <f t="shared" si="2"/>
        <v>2.8037383177570093E-2</v>
      </c>
      <c r="R21" s="158">
        <v>4</v>
      </c>
      <c r="S21" s="40">
        <f t="shared" si="3"/>
        <v>3.7383177570093455E-2</v>
      </c>
      <c r="T21" s="158">
        <v>3</v>
      </c>
      <c r="U21" s="40">
        <f t="shared" si="4"/>
        <v>2.8037383177570093E-2</v>
      </c>
      <c r="V21" s="162">
        <v>0</v>
      </c>
      <c r="W21" s="40">
        <f t="shared" si="5"/>
        <v>0</v>
      </c>
      <c r="X21" s="162">
        <v>0</v>
      </c>
      <c r="Y21" s="40">
        <f t="shared" si="6"/>
        <v>0</v>
      </c>
      <c r="Z21" s="162">
        <v>0</v>
      </c>
      <c r="AA21" s="40">
        <f t="shared" si="7"/>
        <v>0</v>
      </c>
      <c r="AB21" s="158">
        <v>86</v>
      </c>
      <c r="AC21" s="40">
        <f t="shared" si="8"/>
        <v>0.80373831775700932</v>
      </c>
      <c r="AD21" s="158">
        <v>1</v>
      </c>
      <c r="AE21" s="99">
        <f t="shared" si="9"/>
        <v>9.3457943925233638E-3</v>
      </c>
      <c r="AF21" s="163">
        <v>102</v>
      </c>
      <c r="AG21" s="40">
        <f t="shared" si="11"/>
        <v>0.95327102803738317</v>
      </c>
      <c r="AH21" s="164">
        <v>5</v>
      </c>
      <c r="AI21" s="40">
        <f t="shared" si="12"/>
        <v>4.6728971962616821E-2</v>
      </c>
    </row>
    <row r="22" spans="1:35" ht="15" customHeight="1" x14ac:dyDescent="0.3">
      <c r="A22" s="37" t="s">
        <v>1</v>
      </c>
      <c r="B22" s="37" t="s">
        <v>42</v>
      </c>
      <c r="C22" s="37" t="s">
        <v>3</v>
      </c>
      <c r="D22" s="37" t="s">
        <v>51</v>
      </c>
      <c r="E22" s="38" t="s">
        <v>52</v>
      </c>
      <c r="F22" s="39">
        <v>40420</v>
      </c>
      <c r="G22" s="37" t="s">
        <v>6</v>
      </c>
      <c r="H22" s="158" t="s">
        <v>30</v>
      </c>
      <c r="I22" s="159">
        <v>2</v>
      </c>
      <c r="J22" s="160">
        <v>1</v>
      </c>
      <c r="K22" s="40">
        <f t="shared" si="10"/>
        <v>0.5</v>
      </c>
      <c r="L22" s="158">
        <v>1</v>
      </c>
      <c r="M22" s="99">
        <f t="shared" si="0"/>
        <v>0.5</v>
      </c>
      <c r="N22" s="161">
        <v>0</v>
      </c>
      <c r="O22" s="40">
        <f t="shared" si="1"/>
        <v>0</v>
      </c>
      <c r="P22" s="162">
        <v>0</v>
      </c>
      <c r="Q22" s="40">
        <f t="shared" si="2"/>
        <v>0</v>
      </c>
      <c r="R22" s="162">
        <v>0</v>
      </c>
      <c r="S22" s="40">
        <f t="shared" si="3"/>
        <v>0</v>
      </c>
      <c r="T22" s="162">
        <v>0</v>
      </c>
      <c r="U22" s="40">
        <f t="shared" si="4"/>
        <v>0</v>
      </c>
      <c r="V22" s="162">
        <v>0</v>
      </c>
      <c r="W22" s="40">
        <f t="shared" si="5"/>
        <v>0</v>
      </c>
      <c r="X22" s="162">
        <v>0</v>
      </c>
      <c r="Y22" s="40">
        <f t="shared" si="6"/>
        <v>0</v>
      </c>
      <c r="Z22" s="162">
        <v>0</v>
      </c>
      <c r="AA22" s="40">
        <f t="shared" si="7"/>
        <v>0</v>
      </c>
      <c r="AB22" s="158">
        <v>2</v>
      </c>
      <c r="AC22" s="40">
        <f t="shared" si="8"/>
        <v>1</v>
      </c>
      <c r="AD22" s="162">
        <v>0</v>
      </c>
      <c r="AE22" s="99">
        <f t="shared" si="9"/>
        <v>0</v>
      </c>
      <c r="AF22" s="163">
        <v>2</v>
      </c>
      <c r="AG22" s="40">
        <f t="shared" si="11"/>
        <v>1</v>
      </c>
      <c r="AH22" s="158">
        <v>0</v>
      </c>
      <c r="AI22" s="40">
        <f t="shared" si="12"/>
        <v>0</v>
      </c>
    </row>
    <row r="23" spans="1:35" ht="15" customHeight="1" x14ac:dyDescent="0.3">
      <c r="A23" s="37" t="s">
        <v>1</v>
      </c>
      <c r="B23" s="37" t="s">
        <v>42</v>
      </c>
      <c r="C23" s="37" t="s">
        <v>3</v>
      </c>
      <c r="D23" s="37" t="s">
        <v>53</v>
      </c>
      <c r="E23" s="38" t="s">
        <v>54</v>
      </c>
      <c r="F23" s="39">
        <v>37858</v>
      </c>
      <c r="G23" s="37" t="s">
        <v>6</v>
      </c>
      <c r="H23" s="158" t="s">
        <v>30</v>
      </c>
      <c r="I23" s="159">
        <v>59</v>
      </c>
      <c r="J23" s="160">
        <v>41</v>
      </c>
      <c r="K23" s="40">
        <f t="shared" si="10"/>
        <v>0.69491525423728817</v>
      </c>
      <c r="L23" s="158">
        <v>18</v>
      </c>
      <c r="M23" s="99">
        <f t="shared" si="0"/>
        <v>0.30508474576271188</v>
      </c>
      <c r="N23" s="160">
        <v>3</v>
      </c>
      <c r="O23" s="40">
        <f t="shared" si="1"/>
        <v>5.0847457627118647E-2</v>
      </c>
      <c r="P23" s="158">
        <v>1</v>
      </c>
      <c r="Q23" s="40">
        <f t="shared" si="2"/>
        <v>1.6949152542372881E-2</v>
      </c>
      <c r="R23" s="158">
        <v>3</v>
      </c>
      <c r="S23" s="40">
        <f t="shared" si="3"/>
        <v>5.0847457627118647E-2</v>
      </c>
      <c r="T23" s="158">
        <v>2</v>
      </c>
      <c r="U23" s="40">
        <f t="shared" si="4"/>
        <v>3.3898305084745763E-2</v>
      </c>
      <c r="V23" s="158">
        <v>1</v>
      </c>
      <c r="W23" s="40">
        <f t="shared" si="5"/>
        <v>1.6949152542372881E-2</v>
      </c>
      <c r="X23" s="162">
        <v>0</v>
      </c>
      <c r="Y23" s="40">
        <f t="shared" si="6"/>
        <v>0</v>
      </c>
      <c r="Z23" s="162">
        <v>0</v>
      </c>
      <c r="AA23" s="40">
        <f t="shared" si="7"/>
        <v>0</v>
      </c>
      <c r="AB23" s="158">
        <v>49</v>
      </c>
      <c r="AC23" s="40">
        <f t="shared" si="8"/>
        <v>0.83050847457627119</v>
      </c>
      <c r="AD23" s="162">
        <v>0</v>
      </c>
      <c r="AE23" s="99">
        <f t="shared" si="9"/>
        <v>0</v>
      </c>
      <c r="AF23" s="163">
        <v>50</v>
      </c>
      <c r="AG23" s="40">
        <f t="shared" si="11"/>
        <v>0.84745762711864403</v>
      </c>
      <c r="AH23" s="164">
        <v>9</v>
      </c>
      <c r="AI23" s="40">
        <f t="shared" si="12"/>
        <v>0.15254237288135594</v>
      </c>
    </row>
    <row r="24" spans="1:35" ht="15" customHeight="1" thickBot="1" x14ac:dyDescent="0.35">
      <c r="A24" s="53" t="s">
        <v>1</v>
      </c>
      <c r="B24" s="53" t="s">
        <v>42</v>
      </c>
      <c r="C24" s="53" t="s">
        <v>3</v>
      </c>
      <c r="D24" s="53" t="s">
        <v>55</v>
      </c>
      <c r="E24" s="54" t="s">
        <v>44</v>
      </c>
      <c r="F24" s="55">
        <v>39318</v>
      </c>
      <c r="G24" s="53" t="s">
        <v>6</v>
      </c>
      <c r="H24" s="165" t="s">
        <v>22</v>
      </c>
      <c r="I24" s="166">
        <v>1</v>
      </c>
      <c r="J24" s="167">
        <v>0</v>
      </c>
      <c r="K24" s="56">
        <f t="shared" si="10"/>
        <v>0</v>
      </c>
      <c r="L24" s="165">
        <v>1</v>
      </c>
      <c r="M24" s="100">
        <f t="shared" si="0"/>
        <v>1</v>
      </c>
      <c r="N24" s="167">
        <v>0</v>
      </c>
      <c r="O24" s="56">
        <f t="shared" si="1"/>
        <v>0</v>
      </c>
      <c r="P24" s="168">
        <v>0</v>
      </c>
      <c r="Q24" s="56">
        <f t="shared" si="2"/>
        <v>0</v>
      </c>
      <c r="R24" s="168">
        <v>0</v>
      </c>
      <c r="S24" s="56">
        <f t="shared" si="3"/>
        <v>0</v>
      </c>
      <c r="T24" s="168">
        <v>0</v>
      </c>
      <c r="U24" s="56">
        <f t="shared" si="4"/>
        <v>0</v>
      </c>
      <c r="V24" s="168">
        <v>0</v>
      </c>
      <c r="W24" s="56">
        <f t="shared" si="5"/>
        <v>0</v>
      </c>
      <c r="X24" s="168">
        <v>0</v>
      </c>
      <c r="Y24" s="56">
        <f t="shared" si="6"/>
        <v>0</v>
      </c>
      <c r="Z24" s="168">
        <v>0</v>
      </c>
      <c r="AA24" s="56">
        <f t="shared" si="7"/>
        <v>0</v>
      </c>
      <c r="AB24" s="165">
        <v>1</v>
      </c>
      <c r="AC24" s="56">
        <f t="shared" si="8"/>
        <v>1</v>
      </c>
      <c r="AD24" s="168">
        <v>0</v>
      </c>
      <c r="AE24" s="100">
        <f t="shared" si="9"/>
        <v>0</v>
      </c>
      <c r="AF24" s="169">
        <v>1</v>
      </c>
      <c r="AG24" s="56">
        <f t="shared" si="11"/>
        <v>1</v>
      </c>
      <c r="AH24" s="165">
        <v>0</v>
      </c>
      <c r="AI24" s="56">
        <f t="shared" si="12"/>
        <v>0</v>
      </c>
    </row>
    <row r="25" spans="1:35" ht="15" customHeight="1" x14ac:dyDescent="0.3">
      <c r="A25" s="2" t="s">
        <v>1</v>
      </c>
      <c r="B25" s="2" t="s">
        <v>56</v>
      </c>
      <c r="C25" s="2" t="s">
        <v>11</v>
      </c>
      <c r="D25" s="2" t="s">
        <v>57</v>
      </c>
      <c r="E25" s="45" t="s">
        <v>58</v>
      </c>
      <c r="F25" s="46">
        <v>40360</v>
      </c>
      <c r="G25" s="2" t="s">
        <v>6</v>
      </c>
      <c r="H25" s="134" t="s">
        <v>59</v>
      </c>
      <c r="I25" s="135">
        <v>14</v>
      </c>
      <c r="J25" s="136">
        <v>8</v>
      </c>
      <c r="K25" s="3">
        <f t="shared" si="10"/>
        <v>0.5714285714285714</v>
      </c>
      <c r="L25" s="134">
        <v>6</v>
      </c>
      <c r="M25" s="4">
        <f t="shared" si="0"/>
        <v>0.42857142857142855</v>
      </c>
      <c r="N25" s="136">
        <v>3</v>
      </c>
      <c r="O25" s="3">
        <f t="shared" si="1"/>
        <v>0.21428571428571427</v>
      </c>
      <c r="P25" s="137">
        <v>0</v>
      </c>
      <c r="Q25" s="3">
        <f t="shared" si="2"/>
        <v>0</v>
      </c>
      <c r="R25" s="137">
        <v>0</v>
      </c>
      <c r="S25" s="3">
        <f t="shared" si="3"/>
        <v>0</v>
      </c>
      <c r="T25" s="137">
        <v>0</v>
      </c>
      <c r="U25" s="3">
        <f t="shared" si="4"/>
        <v>0</v>
      </c>
      <c r="V25" s="137">
        <v>0</v>
      </c>
      <c r="W25" s="3">
        <f t="shared" si="5"/>
        <v>0</v>
      </c>
      <c r="X25" s="137">
        <v>0</v>
      </c>
      <c r="Y25" s="3">
        <f t="shared" si="6"/>
        <v>0</v>
      </c>
      <c r="Z25" s="137">
        <v>0</v>
      </c>
      <c r="AA25" s="3">
        <f t="shared" si="7"/>
        <v>0</v>
      </c>
      <c r="AB25" s="134">
        <v>11</v>
      </c>
      <c r="AC25" s="3">
        <f t="shared" si="8"/>
        <v>0.7857142857142857</v>
      </c>
      <c r="AD25" s="137">
        <v>0</v>
      </c>
      <c r="AE25" s="4">
        <f t="shared" si="9"/>
        <v>0</v>
      </c>
      <c r="AF25" s="139">
        <v>13</v>
      </c>
      <c r="AG25" s="3">
        <f t="shared" si="11"/>
        <v>0.9285714285714286</v>
      </c>
      <c r="AH25" s="170">
        <v>1</v>
      </c>
      <c r="AI25" s="3">
        <f t="shared" si="12"/>
        <v>7.1428571428571425E-2</v>
      </c>
    </row>
    <row r="26" spans="1:35" ht="15" customHeight="1" thickBot="1" x14ac:dyDescent="0.35">
      <c r="A26" s="8" t="s">
        <v>1</v>
      </c>
      <c r="B26" s="8" t="s">
        <v>56</v>
      </c>
      <c r="C26" s="8" t="s">
        <v>3</v>
      </c>
      <c r="D26" s="8" t="s">
        <v>60</v>
      </c>
      <c r="E26" s="51" t="s">
        <v>61</v>
      </c>
      <c r="F26" s="52">
        <v>40360</v>
      </c>
      <c r="G26" s="8" t="s">
        <v>6</v>
      </c>
      <c r="H26" s="147" t="s">
        <v>7</v>
      </c>
      <c r="I26" s="148">
        <v>453</v>
      </c>
      <c r="J26" s="149">
        <v>315</v>
      </c>
      <c r="K26" s="9">
        <f t="shared" si="10"/>
        <v>0.69536423841059603</v>
      </c>
      <c r="L26" s="147">
        <v>138</v>
      </c>
      <c r="M26" s="10">
        <f t="shared" si="0"/>
        <v>0.30463576158940397</v>
      </c>
      <c r="N26" s="149">
        <v>37</v>
      </c>
      <c r="O26" s="9">
        <f t="shared" si="1"/>
        <v>8.1677704194260486E-2</v>
      </c>
      <c r="P26" s="147">
        <v>4</v>
      </c>
      <c r="Q26" s="9">
        <f t="shared" si="2"/>
        <v>8.8300220750551876E-3</v>
      </c>
      <c r="R26" s="147">
        <v>29</v>
      </c>
      <c r="S26" s="9">
        <f t="shared" si="3"/>
        <v>6.4017660044150104E-2</v>
      </c>
      <c r="T26" s="147">
        <v>13</v>
      </c>
      <c r="U26" s="9">
        <f t="shared" si="4"/>
        <v>2.8697571743929361E-2</v>
      </c>
      <c r="V26" s="151">
        <v>0</v>
      </c>
      <c r="W26" s="9">
        <f t="shared" si="5"/>
        <v>0</v>
      </c>
      <c r="X26" s="151">
        <v>0</v>
      </c>
      <c r="Y26" s="9">
        <f t="shared" si="6"/>
        <v>0</v>
      </c>
      <c r="Z26" s="147">
        <v>2</v>
      </c>
      <c r="AA26" s="9">
        <f t="shared" si="7"/>
        <v>4.4150110375275938E-3</v>
      </c>
      <c r="AB26" s="147">
        <v>365</v>
      </c>
      <c r="AC26" s="9">
        <f t="shared" si="8"/>
        <v>0.80573951434878588</v>
      </c>
      <c r="AD26" s="147">
        <v>3</v>
      </c>
      <c r="AE26" s="10">
        <f t="shared" si="9"/>
        <v>6.6225165562913907E-3</v>
      </c>
      <c r="AF26" s="152">
        <v>380</v>
      </c>
      <c r="AG26" s="9">
        <f t="shared" si="11"/>
        <v>0.83885209713024278</v>
      </c>
      <c r="AH26" s="171">
        <v>73</v>
      </c>
      <c r="AI26" s="9">
        <f t="shared" si="12"/>
        <v>0.16114790286975716</v>
      </c>
    </row>
    <row r="27" spans="1:35" ht="15" customHeight="1" x14ac:dyDescent="0.3">
      <c r="A27" s="11" t="s">
        <v>1</v>
      </c>
      <c r="B27" s="11" t="s">
        <v>62</v>
      </c>
      <c r="C27" s="11" t="s">
        <v>11</v>
      </c>
      <c r="D27" s="11" t="s">
        <v>63</v>
      </c>
      <c r="E27" s="57" t="s">
        <v>64</v>
      </c>
      <c r="F27" s="58">
        <v>41876</v>
      </c>
      <c r="G27" s="11" t="s">
        <v>6</v>
      </c>
      <c r="H27" s="172" t="s">
        <v>65</v>
      </c>
      <c r="I27" s="173">
        <v>9</v>
      </c>
      <c r="J27" s="174">
        <v>0</v>
      </c>
      <c r="K27" s="12">
        <f t="shared" si="10"/>
        <v>0</v>
      </c>
      <c r="L27" s="172">
        <v>9</v>
      </c>
      <c r="M27" s="13">
        <f t="shared" si="0"/>
        <v>1</v>
      </c>
      <c r="N27" s="175">
        <v>1</v>
      </c>
      <c r="O27" s="12">
        <f t="shared" si="1"/>
        <v>0.1111111111111111</v>
      </c>
      <c r="P27" s="176">
        <v>0</v>
      </c>
      <c r="Q27" s="12">
        <f t="shared" si="2"/>
        <v>0</v>
      </c>
      <c r="R27" s="176">
        <v>0</v>
      </c>
      <c r="S27" s="12">
        <f t="shared" si="3"/>
        <v>0</v>
      </c>
      <c r="T27" s="176">
        <v>0</v>
      </c>
      <c r="U27" s="12">
        <f t="shared" si="4"/>
        <v>0</v>
      </c>
      <c r="V27" s="176">
        <v>0</v>
      </c>
      <c r="W27" s="12">
        <f t="shared" si="5"/>
        <v>0</v>
      </c>
      <c r="X27" s="176">
        <v>0</v>
      </c>
      <c r="Y27" s="12">
        <f t="shared" si="6"/>
        <v>0</v>
      </c>
      <c r="Z27" s="176">
        <v>0</v>
      </c>
      <c r="AA27" s="12">
        <f t="shared" si="7"/>
        <v>0</v>
      </c>
      <c r="AB27" s="172">
        <v>8</v>
      </c>
      <c r="AC27" s="12">
        <f t="shared" si="8"/>
        <v>0.88888888888888884</v>
      </c>
      <c r="AD27" s="176">
        <v>0</v>
      </c>
      <c r="AE27" s="13">
        <f t="shared" si="9"/>
        <v>0</v>
      </c>
      <c r="AF27" s="126">
        <v>9</v>
      </c>
      <c r="AG27" s="12">
        <f t="shared" si="11"/>
        <v>1</v>
      </c>
      <c r="AH27" s="172">
        <v>0</v>
      </c>
      <c r="AI27" s="12">
        <f t="shared" si="12"/>
        <v>0</v>
      </c>
    </row>
    <row r="28" spans="1:35" ht="15" customHeight="1" x14ac:dyDescent="0.3">
      <c r="A28" s="14" t="s">
        <v>1</v>
      </c>
      <c r="B28" s="14" t="s">
        <v>62</v>
      </c>
      <c r="C28" s="14" t="s">
        <v>11</v>
      </c>
      <c r="D28" s="14" t="s">
        <v>66</v>
      </c>
      <c r="E28" s="42" t="s">
        <v>67</v>
      </c>
      <c r="F28" s="43">
        <v>41876</v>
      </c>
      <c r="G28" s="14" t="s">
        <v>6</v>
      </c>
      <c r="H28" s="122" t="s">
        <v>65</v>
      </c>
      <c r="I28" s="123">
        <v>3</v>
      </c>
      <c r="J28" s="124">
        <v>2</v>
      </c>
      <c r="K28" s="15">
        <f t="shared" si="10"/>
        <v>0.66666666666666663</v>
      </c>
      <c r="L28" s="122">
        <v>1</v>
      </c>
      <c r="M28" s="16">
        <f t="shared" si="0"/>
        <v>0.33333333333333331</v>
      </c>
      <c r="N28" s="177">
        <v>0</v>
      </c>
      <c r="O28" s="15">
        <f t="shared" si="1"/>
        <v>0</v>
      </c>
      <c r="P28" s="125">
        <v>0</v>
      </c>
      <c r="Q28" s="15">
        <f t="shared" si="2"/>
        <v>0</v>
      </c>
      <c r="R28" s="125">
        <v>0</v>
      </c>
      <c r="S28" s="15">
        <f t="shared" si="3"/>
        <v>0</v>
      </c>
      <c r="T28" s="125">
        <v>0</v>
      </c>
      <c r="U28" s="15">
        <f t="shared" si="4"/>
        <v>0</v>
      </c>
      <c r="V28" s="125">
        <v>0</v>
      </c>
      <c r="W28" s="15">
        <f t="shared" si="5"/>
        <v>0</v>
      </c>
      <c r="X28" s="125">
        <v>0</v>
      </c>
      <c r="Y28" s="15">
        <f t="shared" si="6"/>
        <v>0</v>
      </c>
      <c r="Z28" s="125">
        <v>0</v>
      </c>
      <c r="AA28" s="15">
        <f t="shared" si="7"/>
        <v>0</v>
      </c>
      <c r="AB28" s="122">
        <v>3</v>
      </c>
      <c r="AC28" s="15">
        <f t="shared" si="8"/>
        <v>1</v>
      </c>
      <c r="AD28" s="125">
        <v>0</v>
      </c>
      <c r="AE28" s="16">
        <f t="shared" si="9"/>
        <v>0</v>
      </c>
      <c r="AF28" s="178">
        <v>3</v>
      </c>
      <c r="AG28" s="15">
        <f t="shared" si="11"/>
        <v>1</v>
      </c>
      <c r="AH28" s="122">
        <v>0</v>
      </c>
      <c r="AI28" s="15">
        <f t="shared" si="12"/>
        <v>0</v>
      </c>
    </row>
    <row r="29" spans="1:35" ht="15" customHeight="1" x14ac:dyDescent="0.3">
      <c r="A29" s="14" t="s">
        <v>1</v>
      </c>
      <c r="B29" s="14" t="s">
        <v>62</v>
      </c>
      <c r="C29" s="14" t="s">
        <v>11</v>
      </c>
      <c r="D29" s="14" t="s">
        <v>68</v>
      </c>
      <c r="E29" s="42" t="s">
        <v>69</v>
      </c>
      <c r="F29" s="43">
        <v>41876</v>
      </c>
      <c r="G29" s="14" t="s">
        <v>6</v>
      </c>
      <c r="H29" s="122" t="s">
        <v>65</v>
      </c>
      <c r="I29" s="123">
        <v>13</v>
      </c>
      <c r="J29" s="124">
        <v>3</v>
      </c>
      <c r="K29" s="15">
        <f t="shared" si="10"/>
        <v>0.23076923076923078</v>
      </c>
      <c r="L29" s="122">
        <v>10</v>
      </c>
      <c r="M29" s="16">
        <f t="shared" si="0"/>
        <v>0.76923076923076927</v>
      </c>
      <c r="N29" s="177">
        <v>0</v>
      </c>
      <c r="O29" s="15">
        <f t="shared" si="1"/>
        <v>0</v>
      </c>
      <c r="P29" s="122">
        <v>3</v>
      </c>
      <c r="Q29" s="15">
        <f t="shared" si="2"/>
        <v>0.23076923076923078</v>
      </c>
      <c r="R29" s="125">
        <v>0</v>
      </c>
      <c r="S29" s="15">
        <f t="shared" si="3"/>
        <v>0</v>
      </c>
      <c r="T29" s="125">
        <v>0</v>
      </c>
      <c r="U29" s="15">
        <f t="shared" si="4"/>
        <v>0</v>
      </c>
      <c r="V29" s="125">
        <v>0</v>
      </c>
      <c r="W29" s="15">
        <f t="shared" si="5"/>
        <v>0</v>
      </c>
      <c r="X29" s="125">
        <v>0</v>
      </c>
      <c r="Y29" s="15">
        <f t="shared" si="6"/>
        <v>0</v>
      </c>
      <c r="Z29" s="125">
        <v>0</v>
      </c>
      <c r="AA29" s="15">
        <f t="shared" si="7"/>
        <v>0</v>
      </c>
      <c r="AB29" s="122">
        <v>10</v>
      </c>
      <c r="AC29" s="15">
        <f t="shared" si="8"/>
        <v>0.76923076923076927</v>
      </c>
      <c r="AD29" s="125">
        <v>0</v>
      </c>
      <c r="AE29" s="16">
        <f t="shared" si="9"/>
        <v>0</v>
      </c>
      <c r="AF29" s="178">
        <v>12</v>
      </c>
      <c r="AG29" s="15">
        <f t="shared" si="11"/>
        <v>0.92307692307692313</v>
      </c>
      <c r="AH29" s="179">
        <v>1</v>
      </c>
      <c r="AI29" s="15">
        <f t="shared" si="12"/>
        <v>7.6923076923076927E-2</v>
      </c>
    </row>
    <row r="30" spans="1:35" ht="15" customHeight="1" x14ac:dyDescent="0.3">
      <c r="A30" s="14" t="s">
        <v>1</v>
      </c>
      <c r="B30" s="14" t="s">
        <v>62</v>
      </c>
      <c r="C30" s="14" t="s">
        <v>11</v>
      </c>
      <c r="D30" s="14" t="s">
        <v>70</v>
      </c>
      <c r="E30" s="42" t="s">
        <v>71</v>
      </c>
      <c r="F30" s="43">
        <v>34855</v>
      </c>
      <c r="G30" s="14" t="s">
        <v>6</v>
      </c>
      <c r="H30" s="122" t="s">
        <v>14</v>
      </c>
      <c r="I30" s="123">
        <v>3</v>
      </c>
      <c r="J30" s="124">
        <v>1</v>
      </c>
      <c r="K30" s="15">
        <f t="shared" si="10"/>
        <v>0.33333333333333331</v>
      </c>
      <c r="L30" s="122">
        <v>2</v>
      </c>
      <c r="M30" s="16">
        <f t="shared" si="0"/>
        <v>0.66666666666666663</v>
      </c>
      <c r="N30" s="177">
        <v>0</v>
      </c>
      <c r="O30" s="15">
        <f t="shared" si="1"/>
        <v>0</v>
      </c>
      <c r="P30" s="125">
        <v>0</v>
      </c>
      <c r="Q30" s="15">
        <f t="shared" si="2"/>
        <v>0</v>
      </c>
      <c r="R30" s="125">
        <v>0</v>
      </c>
      <c r="S30" s="15">
        <f t="shared" si="3"/>
        <v>0</v>
      </c>
      <c r="T30" s="125">
        <v>0</v>
      </c>
      <c r="U30" s="15">
        <f t="shared" si="4"/>
        <v>0</v>
      </c>
      <c r="V30" s="125">
        <v>0</v>
      </c>
      <c r="W30" s="15">
        <f t="shared" si="5"/>
        <v>0</v>
      </c>
      <c r="X30" s="125">
        <v>0</v>
      </c>
      <c r="Y30" s="15">
        <f t="shared" si="6"/>
        <v>0</v>
      </c>
      <c r="Z30" s="125">
        <v>0</v>
      </c>
      <c r="AA30" s="15">
        <f t="shared" si="7"/>
        <v>0</v>
      </c>
      <c r="AB30" s="122">
        <v>3</v>
      </c>
      <c r="AC30" s="15">
        <f t="shared" si="8"/>
        <v>1</v>
      </c>
      <c r="AD30" s="125">
        <v>0</v>
      </c>
      <c r="AE30" s="16">
        <f t="shared" si="9"/>
        <v>0</v>
      </c>
      <c r="AF30" s="178">
        <v>3</v>
      </c>
      <c r="AG30" s="15">
        <f t="shared" si="11"/>
        <v>1</v>
      </c>
      <c r="AH30" s="122">
        <v>0</v>
      </c>
      <c r="AI30" s="15">
        <f t="shared" si="12"/>
        <v>0</v>
      </c>
    </row>
    <row r="31" spans="1:35" ht="15" customHeight="1" x14ac:dyDescent="0.3">
      <c r="A31" s="14" t="s">
        <v>1</v>
      </c>
      <c r="B31" s="14" t="s">
        <v>62</v>
      </c>
      <c r="C31" s="14" t="s">
        <v>11</v>
      </c>
      <c r="D31" s="14" t="s">
        <v>72</v>
      </c>
      <c r="E31" s="42" t="s">
        <v>73</v>
      </c>
      <c r="F31" s="43">
        <v>34855</v>
      </c>
      <c r="G31" s="14" t="s">
        <v>6</v>
      </c>
      <c r="H31" s="122" t="s">
        <v>17</v>
      </c>
      <c r="I31" s="123">
        <v>22</v>
      </c>
      <c r="J31" s="124">
        <v>5</v>
      </c>
      <c r="K31" s="15">
        <f t="shared" si="10"/>
        <v>0.22727272727272727</v>
      </c>
      <c r="L31" s="122">
        <v>17</v>
      </c>
      <c r="M31" s="16">
        <f t="shared" si="0"/>
        <v>0.77272727272727271</v>
      </c>
      <c r="N31" s="124">
        <v>2</v>
      </c>
      <c r="O31" s="15">
        <f t="shared" si="1"/>
        <v>9.0909090909090912E-2</v>
      </c>
      <c r="P31" s="125">
        <v>0</v>
      </c>
      <c r="Q31" s="15">
        <f t="shared" si="2"/>
        <v>0</v>
      </c>
      <c r="R31" s="125">
        <v>0</v>
      </c>
      <c r="S31" s="15">
        <f t="shared" si="3"/>
        <v>0</v>
      </c>
      <c r="T31" s="125">
        <v>0</v>
      </c>
      <c r="U31" s="15">
        <f t="shared" si="4"/>
        <v>0</v>
      </c>
      <c r="V31" s="125">
        <v>0</v>
      </c>
      <c r="W31" s="15">
        <f t="shared" si="5"/>
        <v>0</v>
      </c>
      <c r="X31" s="125">
        <v>0</v>
      </c>
      <c r="Y31" s="15">
        <f t="shared" si="6"/>
        <v>0</v>
      </c>
      <c r="Z31" s="125">
        <v>0</v>
      </c>
      <c r="AA31" s="15">
        <f t="shared" si="7"/>
        <v>0</v>
      </c>
      <c r="AB31" s="122">
        <v>7</v>
      </c>
      <c r="AC31" s="15">
        <f t="shared" si="8"/>
        <v>0.31818181818181818</v>
      </c>
      <c r="AD31" s="122">
        <v>13</v>
      </c>
      <c r="AE31" s="16">
        <f t="shared" si="9"/>
        <v>0.59090909090909094</v>
      </c>
      <c r="AF31" s="178">
        <v>8</v>
      </c>
      <c r="AG31" s="15">
        <f t="shared" si="11"/>
        <v>0.36363636363636365</v>
      </c>
      <c r="AH31" s="179">
        <v>14</v>
      </c>
      <c r="AI31" s="15">
        <f t="shared" si="12"/>
        <v>0.63636363636363635</v>
      </c>
    </row>
    <row r="32" spans="1:35" ht="15" customHeight="1" thickBot="1" x14ac:dyDescent="0.35">
      <c r="A32" s="17" t="s">
        <v>1</v>
      </c>
      <c r="B32" s="17" t="s">
        <v>62</v>
      </c>
      <c r="C32" s="17" t="s">
        <v>3</v>
      </c>
      <c r="D32" s="17" t="s">
        <v>74</v>
      </c>
      <c r="E32" s="27" t="s">
        <v>75</v>
      </c>
      <c r="F32" s="59">
        <v>36038</v>
      </c>
      <c r="G32" s="17" t="s">
        <v>6</v>
      </c>
      <c r="H32" s="128" t="s">
        <v>30</v>
      </c>
      <c r="I32" s="129">
        <v>199</v>
      </c>
      <c r="J32" s="130">
        <v>16</v>
      </c>
      <c r="K32" s="18">
        <f t="shared" si="10"/>
        <v>8.0402010050251257E-2</v>
      </c>
      <c r="L32" s="128">
        <v>183</v>
      </c>
      <c r="M32" s="19">
        <f t="shared" si="0"/>
        <v>0.91959798994974873</v>
      </c>
      <c r="N32" s="130">
        <v>12</v>
      </c>
      <c r="O32" s="18">
        <f t="shared" si="1"/>
        <v>6.030150753768844E-2</v>
      </c>
      <c r="P32" s="128">
        <v>10</v>
      </c>
      <c r="Q32" s="18">
        <f t="shared" si="2"/>
        <v>5.0251256281407038E-2</v>
      </c>
      <c r="R32" s="128">
        <v>12</v>
      </c>
      <c r="S32" s="18">
        <f t="shared" si="3"/>
        <v>6.030150753768844E-2</v>
      </c>
      <c r="T32" s="128">
        <v>3</v>
      </c>
      <c r="U32" s="18">
        <f t="shared" si="4"/>
        <v>1.507537688442211E-2</v>
      </c>
      <c r="V32" s="131">
        <v>0</v>
      </c>
      <c r="W32" s="18">
        <f t="shared" si="5"/>
        <v>0</v>
      </c>
      <c r="X32" s="131">
        <v>0</v>
      </c>
      <c r="Y32" s="18">
        <f t="shared" si="6"/>
        <v>0</v>
      </c>
      <c r="Z32" s="131">
        <v>0</v>
      </c>
      <c r="AA32" s="18">
        <f t="shared" si="7"/>
        <v>0</v>
      </c>
      <c r="AB32" s="128">
        <v>161</v>
      </c>
      <c r="AC32" s="18">
        <f t="shared" si="8"/>
        <v>0.80904522613065322</v>
      </c>
      <c r="AD32" s="128">
        <v>1</v>
      </c>
      <c r="AE32" s="19">
        <f t="shared" si="9"/>
        <v>5.0251256281407036E-3</v>
      </c>
      <c r="AF32" s="132">
        <v>188</v>
      </c>
      <c r="AG32" s="18">
        <f t="shared" si="11"/>
        <v>0.94472361809045224</v>
      </c>
      <c r="AH32" s="133">
        <v>11</v>
      </c>
      <c r="AI32" s="18">
        <f t="shared" si="12"/>
        <v>5.5276381909547742E-2</v>
      </c>
    </row>
    <row r="33" spans="1:35" ht="15" customHeight="1" x14ac:dyDescent="0.3">
      <c r="A33" s="60" t="s">
        <v>1</v>
      </c>
      <c r="B33" s="60" t="s">
        <v>76</v>
      </c>
      <c r="C33" s="60" t="s">
        <v>11</v>
      </c>
      <c r="D33" s="60" t="s">
        <v>77</v>
      </c>
      <c r="E33" s="61" t="s">
        <v>78</v>
      </c>
      <c r="F33" s="62">
        <v>17168</v>
      </c>
      <c r="G33" s="60" t="s">
        <v>6</v>
      </c>
      <c r="H33" s="180" t="s">
        <v>59</v>
      </c>
      <c r="I33" s="181">
        <v>43</v>
      </c>
      <c r="J33" s="182">
        <v>30</v>
      </c>
      <c r="K33" s="63">
        <f t="shared" si="10"/>
        <v>0.69767441860465118</v>
      </c>
      <c r="L33" s="180">
        <v>13</v>
      </c>
      <c r="M33" s="101">
        <f t="shared" si="0"/>
        <v>0.30232558139534882</v>
      </c>
      <c r="N33" s="182">
        <v>3</v>
      </c>
      <c r="O33" s="63">
        <f t="shared" si="1"/>
        <v>6.9767441860465115E-2</v>
      </c>
      <c r="P33" s="183">
        <v>0</v>
      </c>
      <c r="Q33" s="63">
        <f t="shared" si="2"/>
        <v>0</v>
      </c>
      <c r="R33" s="180">
        <v>2</v>
      </c>
      <c r="S33" s="63">
        <f t="shared" si="3"/>
        <v>4.6511627906976744E-2</v>
      </c>
      <c r="T33" s="180">
        <v>3</v>
      </c>
      <c r="U33" s="63">
        <f t="shared" si="4"/>
        <v>6.9767441860465115E-2</v>
      </c>
      <c r="V33" s="183">
        <v>0</v>
      </c>
      <c r="W33" s="63">
        <f t="shared" si="5"/>
        <v>0</v>
      </c>
      <c r="X33" s="183">
        <v>0</v>
      </c>
      <c r="Y33" s="63">
        <f t="shared" si="6"/>
        <v>0</v>
      </c>
      <c r="Z33" s="183">
        <v>0</v>
      </c>
      <c r="AA33" s="63">
        <f t="shared" si="7"/>
        <v>0</v>
      </c>
      <c r="AB33" s="180">
        <v>34</v>
      </c>
      <c r="AC33" s="63">
        <f t="shared" si="8"/>
        <v>0.79069767441860461</v>
      </c>
      <c r="AD33" s="180">
        <v>1</v>
      </c>
      <c r="AE33" s="101">
        <f t="shared" si="9"/>
        <v>2.3255813953488372E-2</v>
      </c>
      <c r="AF33" s="184">
        <v>33</v>
      </c>
      <c r="AG33" s="63">
        <f t="shared" si="11"/>
        <v>0.76744186046511631</v>
      </c>
      <c r="AH33" s="185">
        <v>10</v>
      </c>
      <c r="AI33" s="63">
        <f t="shared" si="12"/>
        <v>0.23255813953488372</v>
      </c>
    </row>
    <row r="34" spans="1:35" ht="15" customHeight="1" x14ac:dyDescent="0.3">
      <c r="A34" s="5" t="s">
        <v>1</v>
      </c>
      <c r="B34" s="5" t="s">
        <v>76</v>
      </c>
      <c r="C34" s="5" t="s">
        <v>11</v>
      </c>
      <c r="D34" s="5" t="s">
        <v>79</v>
      </c>
      <c r="E34" s="31" t="s">
        <v>80</v>
      </c>
      <c r="F34" s="32">
        <v>17168</v>
      </c>
      <c r="G34" s="5" t="s">
        <v>6</v>
      </c>
      <c r="H34" s="140" t="s">
        <v>59</v>
      </c>
      <c r="I34" s="141">
        <v>25</v>
      </c>
      <c r="J34" s="142">
        <v>16</v>
      </c>
      <c r="K34" s="6">
        <f t="shared" si="10"/>
        <v>0.64</v>
      </c>
      <c r="L34" s="140">
        <v>9</v>
      </c>
      <c r="M34" s="7">
        <f t="shared" si="0"/>
        <v>0.36</v>
      </c>
      <c r="N34" s="142">
        <v>1</v>
      </c>
      <c r="O34" s="6">
        <f t="shared" si="1"/>
        <v>0.04</v>
      </c>
      <c r="P34" s="140">
        <v>1</v>
      </c>
      <c r="Q34" s="6">
        <f t="shared" si="2"/>
        <v>0.04</v>
      </c>
      <c r="R34" s="140">
        <v>1</v>
      </c>
      <c r="S34" s="6">
        <f t="shared" si="3"/>
        <v>0.04</v>
      </c>
      <c r="T34" s="143">
        <v>0</v>
      </c>
      <c r="U34" s="6">
        <f t="shared" si="4"/>
        <v>0</v>
      </c>
      <c r="V34" s="143">
        <v>0</v>
      </c>
      <c r="W34" s="6">
        <f t="shared" si="5"/>
        <v>0</v>
      </c>
      <c r="X34" s="143">
        <v>0</v>
      </c>
      <c r="Y34" s="6">
        <f t="shared" si="6"/>
        <v>0</v>
      </c>
      <c r="Z34" s="143">
        <v>0</v>
      </c>
      <c r="AA34" s="6">
        <f t="shared" si="7"/>
        <v>0</v>
      </c>
      <c r="AB34" s="140">
        <v>17</v>
      </c>
      <c r="AC34" s="6">
        <f t="shared" si="8"/>
        <v>0.68</v>
      </c>
      <c r="AD34" s="140">
        <v>5</v>
      </c>
      <c r="AE34" s="7">
        <f t="shared" si="9"/>
        <v>0.2</v>
      </c>
      <c r="AF34" s="144">
        <v>18</v>
      </c>
      <c r="AG34" s="6">
        <f t="shared" si="11"/>
        <v>0.72</v>
      </c>
      <c r="AH34" s="145">
        <v>7</v>
      </c>
      <c r="AI34" s="6">
        <f t="shared" si="12"/>
        <v>0.28000000000000003</v>
      </c>
    </row>
    <row r="35" spans="1:35" ht="15" customHeight="1" x14ac:dyDescent="0.3">
      <c r="A35" s="5" t="s">
        <v>1</v>
      </c>
      <c r="B35" s="5" t="s">
        <v>76</v>
      </c>
      <c r="C35" s="5" t="s">
        <v>11</v>
      </c>
      <c r="D35" s="5" t="s">
        <v>81</v>
      </c>
      <c r="E35" s="31" t="s">
        <v>82</v>
      </c>
      <c r="F35" s="32">
        <v>41876</v>
      </c>
      <c r="G35" s="5" t="s">
        <v>6</v>
      </c>
      <c r="H35" s="140" t="s">
        <v>65</v>
      </c>
      <c r="I35" s="141">
        <v>1</v>
      </c>
      <c r="J35" s="142">
        <v>1</v>
      </c>
      <c r="K35" s="6">
        <f t="shared" si="10"/>
        <v>1</v>
      </c>
      <c r="L35" s="143">
        <v>0</v>
      </c>
      <c r="M35" s="7">
        <f t="shared" si="0"/>
        <v>0</v>
      </c>
      <c r="N35" s="146">
        <v>0</v>
      </c>
      <c r="O35" s="6">
        <f t="shared" si="1"/>
        <v>0</v>
      </c>
      <c r="P35" s="143">
        <v>0</v>
      </c>
      <c r="Q35" s="6">
        <f t="shared" si="2"/>
        <v>0</v>
      </c>
      <c r="R35" s="143">
        <v>0</v>
      </c>
      <c r="S35" s="6">
        <f t="shared" si="3"/>
        <v>0</v>
      </c>
      <c r="T35" s="143">
        <v>0</v>
      </c>
      <c r="U35" s="6">
        <f t="shared" si="4"/>
        <v>0</v>
      </c>
      <c r="V35" s="143">
        <v>0</v>
      </c>
      <c r="W35" s="6">
        <f t="shared" si="5"/>
        <v>0</v>
      </c>
      <c r="X35" s="143">
        <v>0</v>
      </c>
      <c r="Y35" s="6">
        <f t="shared" si="6"/>
        <v>0</v>
      </c>
      <c r="Z35" s="143">
        <v>0</v>
      </c>
      <c r="AA35" s="6">
        <f t="shared" si="7"/>
        <v>0</v>
      </c>
      <c r="AB35" s="140">
        <v>1</v>
      </c>
      <c r="AC35" s="6">
        <f t="shared" si="8"/>
        <v>1</v>
      </c>
      <c r="AD35" s="143">
        <v>0</v>
      </c>
      <c r="AE35" s="7">
        <f t="shared" si="9"/>
        <v>0</v>
      </c>
      <c r="AF35" s="144">
        <v>1</v>
      </c>
      <c r="AG35" s="6">
        <f t="shared" si="11"/>
        <v>1</v>
      </c>
      <c r="AH35" s="140">
        <v>0</v>
      </c>
      <c r="AI35" s="6">
        <f t="shared" si="12"/>
        <v>0</v>
      </c>
    </row>
    <row r="36" spans="1:35" ht="15" customHeight="1" x14ac:dyDescent="0.3">
      <c r="A36" s="5" t="s">
        <v>1</v>
      </c>
      <c r="B36" s="5" t="s">
        <v>76</v>
      </c>
      <c r="C36" s="5" t="s">
        <v>11</v>
      </c>
      <c r="D36" s="5" t="s">
        <v>83</v>
      </c>
      <c r="E36" s="31" t="s">
        <v>84</v>
      </c>
      <c r="F36" s="32">
        <v>39318</v>
      </c>
      <c r="G36" s="5" t="s">
        <v>6</v>
      </c>
      <c r="H36" s="140" t="s">
        <v>22</v>
      </c>
      <c r="I36" s="141">
        <v>10</v>
      </c>
      <c r="J36" s="142">
        <v>6</v>
      </c>
      <c r="K36" s="6">
        <f t="shared" si="10"/>
        <v>0.6</v>
      </c>
      <c r="L36" s="140">
        <v>4</v>
      </c>
      <c r="M36" s="7">
        <f t="shared" si="0"/>
        <v>0.4</v>
      </c>
      <c r="N36" s="146">
        <v>0</v>
      </c>
      <c r="O36" s="6">
        <f t="shared" si="1"/>
        <v>0</v>
      </c>
      <c r="P36" s="143">
        <v>0</v>
      </c>
      <c r="Q36" s="6">
        <f t="shared" si="2"/>
        <v>0</v>
      </c>
      <c r="R36" s="143">
        <v>0</v>
      </c>
      <c r="S36" s="6">
        <f t="shared" si="3"/>
        <v>0</v>
      </c>
      <c r="T36" s="143">
        <v>0</v>
      </c>
      <c r="U36" s="6">
        <f t="shared" si="4"/>
        <v>0</v>
      </c>
      <c r="V36" s="143">
        <v>0</v>
      </c>
      <c r="W36" s="6">
        <f t="shared" si="5"/>
        <v>0</v>
      </c>
      <c r="X36" s="143">
        <v>0</v>
      </c>
      <c r="Y36" s="6">
        <f t="shared" si="6"/>
        <v>0</v>
      </c>
      <c r="Z36" s="143">
        <v>0</v>
      </c>
      <c r="AA36" s="6">
        <f t="shared" si="7"/>
        <v>0</v>
      </c>
      <c r="AB36" s="140">
        <v>10</v>
      </c>
      <c r="AC36" s="6">
        <f t="shared" si="8"/>
        <v>1</v>
      </c>
      <c r="AD36" s="143">
        <v>0</v>
      </c>
      <c r="AE36" s="7">
        <f t="shared" si="9"/>
        <v>0</v>
      </c>
      <c r="AF36" s="144">
        <v>10</v>
      </c>
      <c r="AG36" s="6">
        <f t="shared" si="11"/>
        <v>1</v>
      </c>
      <c r="AH36" s="140">
        <v>0</v>
      </c>
      <c r="AI36" s="6">
        <f t="shared" si="12"/>
        <v>0</v>
      </c>
    </row>
    <row r="37" spans="1:35" ht="15" customHeight="1" x14ac:dyDescent="0.3">
      <c r="A37" s="5" t="s">
        <v>1</v>
      </c>
      <c r="B37" s="5" t="s">
        <v>76</v>
      </c>
      <c r="C37" s="5" t="s">
        <v>3</v>
      </c>
      <c r="D37" s="5" t="s">
        <v>85</v>
      </c>
      <c r="E37" s="31" t="s">
        <v>86</v>
      </c>
      <c r="F37" s="32">
        <v>39685</v>
      </c>
      <c r="G37" s="5" t="s">
        <v>6</v>
      </c>
      <c r="H37" s="140" t="s">
        <v>7</v>
      </c>
      <c r="I37" s="141">
        <v>84</v>
      </c>
      <c r="J37" s="142">
        <v>61</v>
      </c>
      <c r="K37" s="6">
        <f t="shared" si="10"/>
        <v>0.72619047619047616</v>
      </c>
      <c r="L37" s="140">
        <v>23</v>
      </c>
      <c r="M37" s="7">
        <f t="shared" si="0"/>
        <v>0.27380952380952384</v>
      </c>
      <c r="N37" s="142">
        <v>4</v>
      </c>
      <c r="O37" s="6">
        <f t="shared" si="1"/>
        <v>4.7619047619047616E-2</v>
      </c>
      <c r="P37" s="140">
        <v>2</v>
      </c>
      <c r="Q37" s="6">
        <f t="shared" si="2"/>
        <v>2.3809523809523808E-2</v>
      </c>
      <c r="R37" s="140">
        <v>3</v>
      </c>
      <c r="S37" s="6">
        <f t="shared" si="3"/>
        <v>3.5714285714285712E-2</v>
      </c>
      <c r="T37" s="140">
        <v>2</v>
      </c>
      <c r="U37" s="6">
        <f t="shared" si="4"/>
        <v>2.3809523809523808E-2</v>
      </c>
      <c r="V37" s="143">
        <v>0</v>
      </c>
      <c r="W37" s="6">
        <f t="shared" si="5"/>
        <v>0</v>
      </c>
      <c r="X37" s="143">
        <v>0</v>
      </c>
      <c r="Y37" s="6">
        <f t="shared" si="6"/>
        <v>0</v>
      </c>
      <c r="Z37" s="140">
        <v>1</v>
      </c>
      <c r="AA37" s="6">
        <f t="shared" si="7"/>
        <v>1.1904761904761904E-2</v>
      </c>
      <c r="AB37" s="140">
        <v>72</v>
      </c>
      <c r="AC37" s="6">
        <f t="shared" si="8"/>
        <v>0.8571428571428571</v>
      </c>
      <c r="AD37" s="143">
        <v>0</v>
      </c>
      <c r="AE37" s="7">
        <f t="shared" si="9"/>
        <v>0</v>
      </c>
      <c r="AF37" s="144">
        <v>80</v>
      </c>
      <c r="AG37" s="6">
        <f t="shared" si="11"/>
        <v>0.95238095238095233</v>
      </c>
      <c r="AH37" s="145">
        <v>4</v>
      </c>
      <c r="AI37" s="6">
        <f t="shared" si="12"/>
        <v>4.7619047619047616E-2</v>
      </c>
    </row>
    <row r="38" spans="1:35" ht="15" customHeight="1" x14ac:dyDescent="0.3">
      <c r="A38" s="5" t="s">
        <v>1</v>
      </c>
      <c r="B38" s="5" t="s">
        <v>76</v>
      </c>
      <c r="C38" s="5" t="s">
        <v>3</v>
      </c>
      <c r="D38" s="5" t="s">
        <v>87</v>
      </c>
      <c r="E38" s="31" t="s">
        <v>88</v>
      </c>
      <c r="F38" s="32">
        <v>39685</v>
      </c>
      <c r="G38" s="5" t="s">
        <v>6</v>
      </c>
      <c r="H38" s="140" t="s">
        <v>7</v>
      </c>
      <c r="I38" s="141">
        <v>202</v>
      </c>
      <c r="J38" s="142">
        <v>127</v>
      </c>
      <c r="K38" s="6">
        <f t="shared" si="10"/>
        <v>0.62871287128712872</v>
      </c>
      <c r="L38" s="140">
        <v>75</v>
      </c>
      <c r="M38" s="7">
        <f t="shared" si="0"/>
        <v>0.37128712871287128</v>
      </c>
      <c r="N38" s="142">
        <v>22</v>
      </c>
      <c r="O38" s="6">
        <f t="shared" si="1"/>
        <v>0.10891089108910891</v>
      </c>
      <c r="P38" s="140">
        <v>4</v>
      </c>
      <c r="Q38" s="6">
        <f t="shared" si="2"/>
        <v>1.9801980198019802E-2</v>
      </c>
      <c r="R38" s="140">
        <v>8</v>
      </c>
      <c r="S38" s="6">
        <f t="shared" si="3"/>
        <v>3.9603960396039604E-2</v>
      </c>
      <c r="T38" s="140">
        <v>8</v>
      </c>
      <c r="U38" s="6">
        <f t="shared" si="4"/>
        <v>3.9603960396039604E-2</v>
      </c>
      <c r="V38" s="140">
        <v>1</v>
      </c>
      <c r="W38" s="6">
        <f t="shared" si="5"/>
        <v>4.9504950495049506E-3</v>
      </c>
      <c r="X38" s="143">
        <v>0</v>
      </c>
      <c r="Y38" s="6">
        <f t="shared" si="6"/>
        <v>0</v>
      </c>
      <c r="Z38" s="143">
        <v>0</v>
      </c>
      <c r="AA38" s="6">
        <f t="shared" si="7"/>
        <v>0</v>
      </c>
      <c r="AB38" s="140">
        <v>158</v>
      </c>
      <c r="AC38" s="6">
        <f t="shared" si="8"/>
        <v>0.78217821782178221</v>
      </c>
      <c r="AD38" s="140">
        <v>1</v>
      </c>
      <c r="AE38" s="7">
        <f t="shared" si="9"/>
        <v>4.9504950495049506E-3</v>
      </c>
      <c r="AF38" s="144">
        <v>186</v>
      </c>
      <c r="AG38" s="6">
        <f t="shared" si="11"/>
        <v>0.92079207920792083</v>
      </c>
      <c r="AH38" s="145">
        <v>16</v>
      </c>
      <c r="AI38" s="6">
        <f t="shared" si="12"/>
        <v>7.9207920792079209E-2</v>
      </c>
    </row>
    <row r="39" spans="1:35" ht="15" customHeight="1" x14ac:dyDescent="0.3">
      <c r="A39" s="5" t="s">
        <v>1</v>
      </c>
      <c r="B39" s="5" t="s">
        <v>76</v>
      </c>
      <c r="C39" s="5" t="s">
        <v>3</v>
      </c>
      <c r="D39" s="5" t="s">
        <v>89</v>
      </c>
      <c r="E39" s="31" t="s">
        <v>90</v>
      </c>
      <c r="F39" s="32">
        <v>40056</v>
      </c>
      <c r="G39" s="5" t="s">
        <v>6</v>
      </c>
      <c r="H39" s="140" t="s">
        <v>27</v>
      </c>
      <c r="I39" s="141">
        <v>83</v>
      </c>
      <c r="J39" s="142">
        <v>58</v>
      </c>
      <c r="K39" s="6">
        <f t="shared" si="10"/>
        <v>0.6987951807228916</v>
      </c>
      <c r="L39" s="140">
        <v>25</v>
      </c>
      <c r="M39" s="7">
        <f t="shared" si="0"/>
        <v>0.30120481927710846</v>
      </c>
      <c r="N39" s="142">
        <v>2</v>
      </c>
      <c r="O39" s="6">
        <f t="shared" si="1"/>
        <v>2.4096385542168676E-2</v>
      </c>
      <c r="P39" s="143">
        <v>0</v>
      </c>
      <c r="Q39" s="6">
        <f t="shared" si="2"/>
        <v>0</v>
      </c>
      <c r="R39" s="140">
        <v>3</v>
      </c>
      <c r="S39" s="6">
        <f t="shared" si="3"/>
        <v>3.614457831325301E-2</v>
      </c>
      <c r="T39" s="140">
        <v>4</v>
      </c>
      <c r="U39" s="6">
        <f t="shared" si="4"/>
        <v>4.8192771084337352E-2</v>
      </c>
      <c r="V39" s="140">
        <v>1</v>
      </c>
      <c r="W39" s="6">
        <f t="shared" si="5"/>
        <v>1.2048192771084338E-2</v>
      </c>
      <c r="X39" s="143">
        <v>0</v>
      </c>
      <c r="Y39" s="6">
        <f t="shared" si="6"/>
        <v>0</v>
      </c>
      <c r="Z39" s="143">
        <v>0</v>
      </c>
      <c r="AA39" s="6">
        <f t="shared" si="7"/>
        <v>0</v>
      </c>
      <c r="AB39" s="140">
        <v>73</v>
      </c>
      <c r="AC39" s="6">
        <f t="shared" si="8"/>
        <v>0.87951807228915657</v>
      </c>
      <c r="AD39" s="143">
        <v>0</v>
      </c>
      <c r="AE39" s="7">
        <f t="shared" si="9"/>
        <v>0</v>
      </c>
      <c r="AF39" s="144">
        <v>78</v>
      </c>
      <c r="AG39" s="6">
        <f t="shared" si="11"/>
        <v>0.93975903614457834</v>
      </c>
      <c r="AH39" s="145">
        <v>5</v>
      </c>
      <c r="AI39" s="6">
        <f t="shared" si="12"/>
        <v>6.0240963855421686E-2</v>
      </c>
    </row>
    <row r="40" spans="1:35" ht="15" customHeight="1" x14ac:dyDescent="0.3">
      <c r="A40" s="5" t="s">
        <v>1</v>
      </c>
      <c r="B40" s="5" t="s">
        <v>76</v>
      </c>
      <c r="C40" s="5" t="s">
        <v>3</v>
      </c>
      <c r="D40" s="5" t="s">
        <v>91</v>
      </c>
      <c r="E40" s="31" t="s">
        <v>92</v>
      </c>
      <c r="F40" s="32">
        <v>39688</v>
      </c>
      <c r="G40" s="5" t="s">
        <v>6</v>
      </c>
      <c r="H40" s="140" t="s">
        <v>27</v>
      </c>
      <c r="I40" s="141">
        <v>53</v>
      </c>
      <c r="J40" s="142">
        <v>35</v>
      </c>
      <c r="K40" s="6">
        <f t="shared" si="10"/>
        <v>0.660377358490566</v>
      </c>
      <c r="L40" s="140">
        <v>18</v>
      </c>
      <c r="M40" s="7">
        <f t="shared" si="0"/>
        <v>0.33962264150943394</v>
      </c>
      <c r="N40" s="142">
        <v>2</v>
      </c>
      <c r="O40" s="6">
        <f t="shared" si="1"/>
        <v>3.7735849056603772E-2</v>
      </c>
      <c r="P40" s="143">
        <v>0</v>
      </c>
      <c r="Q40" s="6">
        <f t="shared" si="2"/>
        <v>0</v>
      </c>
      <c r="R40" s="140">
        <v>4</v>
      </c>
      <c r="S40" s="6">
        <f t="shared" si="3"/>
        <v>7.5471698113207544E-2</v>
      </c>
      <c r="T40" s="143">
        <v>0</v>
      </c>
      <c r="U40" s="6">
        <f t="shared" si="4"/>
        <v>0</v>
      </c>
      <c r="V40" s="143">
        <v>0</v>
      </c>
      <c r="W40" s="6">
        <f t="shared" si="5"/>
        <v>0</v>
      </c>
      <c r="X40" s="143">
        <v>0</v>
      </c>
      <c r="Y40" s="6">
        <f t="shared" si="6"/>
        <v>0</v>
      </c>
      <c r="Z40" s="143">
        <v>0</v>
      </c>
      <c r="AA40" s="6">
        <f t="shared" si="7"/>
        <v>0</v>
      </c>
      <c r="AB40" s="140">
        <v>46</v>
      </c>
      <c r="AC40" s="6">
        <f t="shared" si="8"/>
        <v>0.86792452830188682</v>
      </c>
      <c r="AD40" s="140">
        <v>1</v>
      </c>
      <c r="AE40" s="7">
        <f t="shared" si="9"/>
        <v>1.8867924528301886E-2</v>
      </c>
      <c r="AF40" s="144">
        <v>48</v>
      </c>
      <c r="AG40" s="6">
        <f t="shared" si="11"/>
        <v>0.90566037735849059</v>
      </c>
      <c r="AH40" s="145">
        <v>5</v>
      </c>
      <c r="AI40" s="6">
        <f t="shared" si="12"/>
        <v>9.4339622641509441E-2</v>
      </c>
    </row>
    <row r="41" spans="1:35" ht="15" customHeight="1" thickBot="1" x14ac:dyDescent="0.35">
      <c r="A41" s="8" t="s">
        <v>1</v>
      </c>
      <c r="B41" s="8" t="s">
        <v>76</v>
      </c>
      <c r="C41" s="8" t="s">
        <v>3</v>
      </c>
      <c r="D41" s="8" t="s">
        <v>93</v>
      </c>
      <c r="E41" s="51" t="s">
        <v>84</v>
      </c>
      <c r="F41" s="52">
        <v>39318</v>
      </c>
      <c r="G41" s="8" t="s">
        <v>6</v>
      </c>
      <c r="H41" s="147" t="s">
        <v>22</v>
      </c>
      <c r="I41" s="148">
        <v>5</v>
      </c>
      <c r="J41" s="149">
        <v>4</v>
      </c>
      <c r="K41" s="9">
        <f t="shared" si="10"/>
        <v>0.8</v>
      </c>
      <c r="L41" s="147">
        <v>1</v>
      </c>
      <c r="M41" s="10">
        <f t="shared" si="0"/>
        <v>0.2</v>
      </c>
      <c r="N41" s="150">
        <v>0</v>
      </c>
      <c r="O41" s="9">
        <f t="shared" si="1"/>
        <v>0</v>
      </c>
      <c r="P41" s="151">
        <v>0</v>
      </c>
      <c r="Q41" s="9">
        <f t="shared" si="2"/>
        <v>0</v>
      </c>
      <c r="R41" s="151">
        <v>0</v>
      </c>
      <c r="S41" s="9">
        <f t="shared" si="3"/>
        <v>0</v>
      </c>
      <c r="T41" s="151">
        <v>0</v>
      </c>
      <c r="U41" s="9">
        <f t="shared" si="4"/>
        <v>0</v>
      </c>
      <c r="V41" s="151">
        <v>0</v>
      </c>
      <c r="W41" s="9">
        <f t="shared" si="5"/>
        <v>0</v>
      </c>
      <c r="X41" s="151">
        <v>0</v>
      </c>
      <c r="Y41" s="9">
        <f t="shared" si="6"/>
        <v>0</v>
      </c>
      <c r="Z41" s="151">
        <v>0</v>
      </c>
      <c r="AA41" s="9">
        <f t="shared" si="7"/>
        <v>0</v>
      </c>
      <c r="AB41" s="147">
        <v>5</v>
      </c>
      <c r="AC41" s="9">
        <f t="shared" si="8"/>
        <v>1</v>
      </c>
      <c r="AD41" s="151">
        <v>0</v>
      </c>
      <c r="AE41" s="10">
        <f t="shared" si="9"/>
        <v>0</v>
      </c>
      <c r="AF41" s="152">
        <v>5</v>
      </c>
      <c r="AG41" s="9">
        <f t="shared" si="11"/>
        <v>1</v>
      </c>
      <c r="AH41" s="147">
        <v>0</v>
      </c>
      <c r="AI41" s="9">
        <f t="shared" si="12"/>
        <v>0</v>
      </c>
    </row>
    <row r="42" spans="1:35" ht="15" customHeight="1" x14ac:dyDescent="0.3">
      <c r="A42" s="47" t="s">
        <v>1</v>
      </c>
      <c r="B42" s="47" t="s">
        <v>94</v>
      </c>
      <c r="C42" s="47" t="s">
        <v>11</v>
      </c>
      <c r="D42" s="47" t="s">
        <v>95</v>
      </c>
      <c r="E42" s="48" t="s">
        <v>96</v>
      </c>
      <c r="F42" s="49">
        <v>40053</v>
      </c>
      <c r="G42" s="47" t="s">
        <v>6</v>
      </c>
      <c r="H42" s="153" t="s">
        <v>59</v>
      </c>
      <c r="I42" s="154">
        <v>28</v>
      </c>
      <c r="J42" s="155">
        <v>11</v>
      </c>
      <c r="K42" s="50">
        <f t="shared" si="10"/>
        <v>0.39285714285714285</v>
      </c>
      <c r="L42" s="153">
        <v>17</v>
      </c>
      <c r="M42" s="98">
        <f t="shared" si="0"/>
        <v>0.6071428571428571</v>
      </c>
      <c r="N42" s="155">
        <v>1</v>
      </c>
      <c r="O42" s="50">
        <f t="shared" si="1"/>
        <v>3.5714285714285712E-2</v>
      </c>
      <c r="P42" s="156">
        <v>0</v>
      </c>
      <c r="Q42" s="50">
        <f t="shared" si="2"/>
        <v>0</v>
      </c>
      <c r="R42" s="156">
        <v>0</v>
      </c>
      <c r="S42" s="50">
        <f t="shared" si="3"/>
        <v>0</v>
      </c>
      <c r="T42" s="153">
        <v>1</v>
      </c>
      <c r="U42" s="50">
        <f t="shared" si="4"/>
        <v>3.5714285714285712E-2</v>
      </c>
      <c r="V42" s="156">
        <v>0</v>
      </c>
      <c r="W42" s="50">
        <f t="shared" si="5"/>
        <v>0</v>
      </c>
      <c r="X42" s="156">
        <v>0</v>
      </c>
      <c r="Y42" s="50">
        <f t="shared" si="6"/>
        <v>0</v>
      </c>
      <c r="Z42" s="156">
        <v>0</v>
      </c>
      <c r="AA42" s="50">
        <f t="shared" si="7"/>
        <v>0</v>
      </c>
      <c r="AB42" s="153">
        <v>26</v>
      </c>
      <c r="AC42" s="50">
        <f t="shared" si="8"/>
        <v>0.9285714285714286</v>
      </c>
      <c r="AD42" s="156">
        <v>0</v>
      </c>
      <c r="AE42" s="98">
        <f t="shared" si="9"/>
        <v>0</v>
      </c>
      <c r="AF42" s="186">
        <v>23</v>
      </c>
      <c r="AG42" s="50">
        <f t="shared" si="11"/>
        <v>0.8214285714285714</v>
      </c>
      <c r="AH42" s="187">
        <v>5</v>
      </c>
      <c r="AI42" s="50">
        <f t="shared" si="12"/>
        <v>0.17857142857142858</v>
      </c>
    </row>
    <row r="43" spans="1:35" ht="15" customHeight="1" x14ac:dyDescent="0.3">
      <c r="A43" s="37" t="s">
        <v>1</v>
      </c>
      <c r="B43" s="37" t="s">
        <v>94</v>
      </c>
      <c r="C43" s="37" t="s">
        <v>11</v>
      </c>
      <c r="D43" s="37" t="s">
        <v>97</v>
      </c>
      <c r="E43" s="38" t="s">
        <v>98</v>
      </c>
      <c r="F43" s="39">
        <v>39318</v>
      </c>
      <c r="G43" s="37" t="s">
        <v>6</v>
      </c>
      <c r="H43" s="158" t="s">
        <v>22</v>
      </c>
      <c r="I43" s="159">
        <v>1</v>
      </c>
      <c r="J43" s="160">
        <v>1</v>
      </c>
      <c r="K43" s="40">
        <f t="shared" si="10"/>
        <v>1</v>
      </c>
      <c r="L43" s="162">
        <v>0</v>
      </c>
      <c r="M43" s="99">
        <f t="shared" si="0"/>
        <v>0</v>
      </c>
      <c r="N43" s="161">
        <v>0</v>
      </c>
      <c r="O43" s="40">
        <f t="shared" si="1"/>
        <v>0</v>
      </c>
      <c r="P43" s="162">
        <v>0</v>
      </c>
      <c r="Q43" s="40">
        <f t="shared" si="2"/>
        <v>0</v>
      </c>
      <c r="R43" s="162">
        <v>0</v>
      </c>
      <c r="S43" s="40">
        <f t="shared" si="3"/>
        <v>0</v>
      </c>
      <c r="T43" s="162">
        <v>0</v>
      </c>
      <c r="U43" s="40">
        <f t="shared" si="4"/>
        <v>0</v>
      </c>
      <c r="V43" s="162">
        <v>0</v>
      </c>
      <c r="W43" s="40">
        <f t="shared" si="5"/>
        <v>0</v>
      </c>
      <c r="X43" s="162">
        <v>0</v>
      </c>
      <c r="Y43" s="40">
        <f t="shared" si="6"/>
        <v>0</v>
      </c>
      <c r="Z43" s="162">
        <v>0</v>
      </c>
      <c r="AA43" s="40">
        <f t="shared" si="7"/>
        <v>0</v>
      </c>
      <c r="AB43" s="158">
        <v>1</v>
      </c>
      <c r="AC43" s="40">
        <f t="shared" si="8"/>
        <v>1</v>
      </c>
      <c r="AD43" s="162">
        <v>0</v>
      </c>
      <c r="AE43" s="99">
        <f t="shared" si="9"/>
        <v>0</v>
      </c>
      <c r="AF43" s="163">
        <v>1</v>
      </c>
      <c r="AG43" s="40">
        <f t="shared" si="11"/>
        <v>1</v>
      </c>
      <c r="AH43" s="158">
        <v>0</v>
      </c>
      <c r="AI43" s="40">
        <f t="shared" si="12"/>
        <v>0</v>
      </c>
    </row>
    <row r="44" spans="1:35" ht="15" customHeight="1" x14ac:dyDescent="0.3">
      <c r="A44" s="37" t="s">
        <v>1</v>
      </c>
      <c r="B44" s="37" t="s">
        <v>94</v>
      </c>
      <c r="C44" s="37" t="s">
        <v>3</v>
      </c>
      <c r="D44" s="37" t="s">
        <v>99</v>
      </c>
      <c r="E44" s="38" t="s">
        <v>100</v>
      </c>
      <c r="F44" s="39">
        <v>37998</v>
      </c>
      <c r="G44" s="37" t="s">
        <v>6</v>
      </c>
      <c r="H44" s="158" t="s">
        <v>27</v>
      </c>
      <c r="I44" s="159">
        <v>15</v>
      </c>
      <c r="J44" s="160">
        <v>5</v>
      </c>
      <c r="K44" s="40">
        <f t="shared" si="10"/>
        <v>0.33333333333333331</v>
      </c>
      <c r="L44" s="158">
        <v>10</v>
      </c>
      <c r="M44" s="99">
        <f t="shared" si="0"/>
        <v>0.66666666666666663</v>
      </c>
      <c r="N44" s="161">
        <v>0</v>
      </c>
      <c r="O44" s="40">
        <f t="shared" si="1"/>
        <v>0</v>
      </c>
      <c r="P44" s="162">
        <v>0</v>
      </c>
      <c r="Q44" s="40">
        <f t="shared" si="2"/>
        <v>0</v>
      </c>
      <c r="R44" s="162">
        <v>0</v>
      </c>
      <c r="S44" s="40">
        <f t="shared" si="3"/>
        <v>0</v>
      </c>
      <c r="T44" s="158">
        <v>1</v>
      </c>
      <c r="U44" s="40">
        <f t="shared" si="4"/>
        <v>6.6666666666666666E-2</v>
      </c>
      <c r="V44" s="162">
        <v>0</v>
      </c>
      <c r="W44" s="40">
        <f t="shared" si="5"/>
        <v>0</v>
      </c>
      <c r="X44" s="162">
        <v>0</v>
      </c>
      <c r="Y44" s="40">
        <f t="shared" si="6"/>
        <v>0</v>
      </c>
      <c r="Z44" s="162">
        <v>0</v>
      </c>
      <c r="AA44" s="40">
        <f t="shared" si="7"/>
        <v>0</v>
      </c>
      <c r="AB44" s="158">
        <v>14</v>
      </c>
      <c r="AC44" s="40">
        <f t="shared" si="8"/>
        <v>0.93333333333333335</v>
      </c>
      <c r="AD44" s="162">
        <v>0</v>
      </c>
      <c r="AE44" s="99">
        <f t="shared" si="9"/>
        <v>0</v>
      </c>
      <c r="AF44" s="163">
        <v>14</v>
      </c>
      <c r="AG44" s="40">
        <f t="shared" si="11"/>
        <v>0.93333333333333335</v>
      </c>
      <c r="AH44" s="164">
        <v>1</v>
      </c>
      <c r="AI44" s="40">
        <f t="shared" si="12"/>
        <v>6.6666666666666666E-2</v>
      </c>
    </row>
    <row r="45" spans="1:35" ht="15" customHeight="1" x14ac:dyDescent="0.3">
      <c r="A45" s="37" t="s">
        <v>1</v>
      </c>
      <c r="B45" s="37" t="s">
        <v>94</v>
      </c>
      <c r="C45" s="37" t="s">
        <v>3</v>
      </c>
      <c r="D45" s="37" t="s">
        <v>101</v>
      </c>
      <c r="E45" s="38" t="s">
        <v>102</v>
      </c>
      <c r="F45" s="39">
        <v>37802</v>
      </c>
      <c r="G45" s="37" t="s">
        <v>6</v>
      </c>
      <c r="H45" s="158" t="s">
        <v>30</v>
      </c>
      <c r="I45" s="159">
        <v>48</v>
      </c>
      <c r="J45" s="160">
        <v>24</v>
      </c>
      <c r="K45" s="40">
        <f t="shared" si="10"/>
        <v>0.5</v>
      </c>
      <c r="L45" s="158">
        <v>24</v>
      </c>
      <c r="M45" s="99">
        <f t="shared" si="0"/>
        <v>0.5</v>
      </c>
      <c r="N45" s="160">
        <v>3</v>
      </c>
      <c r="O45" s="40">
        <f t="shared" si="1"/>
        <v>6.25E-2</v>
      </c>
      <c r="P45" s="158">
        <v>1</v>
      </c>
      <c r="Q45" s="40">
        <f t="shared" si="2"/>
        <v>2.0833333333333332E-2</v>
      </c>
      <c r="R45" s="158">
        <v>1</v>
      </c>
      <c r="S45" s="40">
        <f t="shared" si="3"/>
        <v>2.0833333333333332E-2</v>
      </c>
      <c r="T45" s="158">
        <v>1</v>
      </c>
      <c r="U45" s="40">
        <f t="shared" si="4"/>
        <v>2.0833333333333332E-2</v>
      </c>
      <c r="V45" s="162">
        <v>0</v>
      </c>
      <c r="W45" s="40">
        <f t="shared" si="5"/>
        <v>0</v>
      </c>
      <c r="X45" s="162">
        <v>0</v>
      </c>
      <c r="Y45" s="40">
        <f t="shared" si="6"/>
        <v>0</v>
      </c>
      <c r="Z45" s="162">
        <v>0</v>
      </c>
      <c r="AA45" s="40">
        <f t="shared" si="7"/>
        <v>0</v>
      </c>
      <c r="AB45" s="158">
        <v>42</v>
      </c>
      <c r="AC45" s="40">
        <f t="shared" si="8"/>
        <v>0.875</v>
      </c>
      <c r="AD45" s="162">
        <v>0</v>
      </c>
      <c r="AE45" s="99">
        <f t="shared" si="9"/>
        <v>0</v>
      </c>
      <c r="AF45" s="163">
        <v>44</v>
      </c>
      <c r="AG45" s="40">
        <f t="shared" si="11"/>
        <v>0.91666666666666663</v>
      </c>
      <c r="AH45" s="164">
        <v>4</v>
      </c>
      <c r="AI45" s="40">
        <f t="shared" si="12"/>
        <v>8.3333333333333329E-2</v>
      </c>
    </row>
    <row r="46" spans="1:35" ht="15" customHeight="1" thickBot="1" x14ac:dyDescent="0.35">
      <c r="A46" s="53" t="s">
        <v>1</v>
      </c>
      <c r="B46" s="53" t="s">
        <v>94</v>
      </c>
      <c r="C46" s="53" t="s">
        <v>3</v>
      </c>
      <c r="D46" s="53" t="s">
        <v>103</v>
      </c>
      <c r="E46" s="54" t="s">
        <v>104</v>
      </c>
      <c r="F46" s="55">
        <v>37998</v>
      </c>
      <c r="G46" s="53" t="s">
        <v>6</v>
      </c>
      <c r="H46" s="165" t="s">
        <v>30</v>
      </c>
      <c r="I46" s="166">
        <v>43</v>
      </c>
      <c r="J46" s="188">
        <v>13</v>
      </c>
      <c r="K46" s="56">
        <f t="shared" si="10"/>
        <v>0.30232558139534882</v>
      </c>
      <c r="L46" s="165">
        <v>30</v>
      </c>
      <c r="M46" s="100">
        <f t="shared" si="0"/>
        <v>0.69767441860465118</v>
      </c>
      <c r="N46" s="188">
        <v>1</v>
      </c>
      <c r="O46" s="56">
        <f t="shared" si="1"/>
        <v>2.3255813953488372E-2</v>
      </c>
      <c r="P46" s="168">
        <v>0</v>
      </c>
      <c r="Q46" s="56">
        <f t="shared" si="2"/>
        <v>0</v>
      </c>
      <c r="R46" s="165">
        <v>2</v>
      </c>
      <c r="S46" s="56">
        <f t="shared" si="3"/>
        <v>4.6511627906976744E-2</v>
      </c>
      <c r="T46" s="165">
        <v>2</v>
      </c>
      <c r="U46" s="56">
        <f t="shared" si="4"/>
        <v>4.6511627906976744E-2</v>
      </c>
      <c r="V46" s="168">
        <v>0</v>
      </c>
      <c r="W46" s="56">
        <f t="shared" si="5"/>
        <v>0</v>
      </c>
      <c r="X46" s="168">
        <v>0</v>
      </c>
      <c r="Y46" s="56">
        <f t="shared" si="6"/>
        <v>0</v>
      </c>
      <c r="Z46" s="165">
        <v>1</v>
      </c>
      <c r="AA46" s="56">
        <f t="shared" si="7"/>
        <v>2.3255813953488372E-2</v>
      </c>
      <c r="AB46" s="165">
        <v>37</v>
      </c>
      <c r="AC46" s="56">
        <f t="shared" si="8"/>
        <v>0.86046511627906974</v>
      </c>
      <c r="AD46" s="168">
        <v>0</v>
      </c>
      <c r="AE46" s="100">
        <f t="shared" si="9"/>
        <v>0</v>
      </c>
      <c r="AF46" s="169">
        <v>40</v>
      </c>
      <c r="AG46" s="56">
        <f t="shared" si="11"/>
        <v>0.93023255813953487</v>
      </c>
      <c r="AH46" s="189">
        <v>3</v>
      </c>
      <c r="AI46" s="56">
        <f t="shared" si="12"/>
        <v>6.9767441860465115E-2</v>
      </c>
    </row>
    <row r="47" spans="1:35" ht="15" customHeight="1" x14ac:dyDescent="0.3">
      <c r="A47" s="2" t="s">
        <v>1</v>
      </c>
      <c r="B47" s="2" t="s">
        <v>105</v>
      </c>
      <c r="C47" s="2" t="s">
        <v>11</v>
      </c>
      <c r="D47" s="2" t="s">
        <v>106</v>
      </c>
      <c r="E47" s="45" t="s">
        <v>107</v>
      </c>
      <c r="F47" s="46">
        <v>41789</v>
      </c>
      <c r="G47" s="2" t="s">
        <v>6</v>
      </c>
      <c r="H47" s="134" t="s">
        <v>59</v>
      </c>
      <c r="I47" s="135">
        <v>5</v>
      </c>
      <c r="J47" s="136">
        <v>2</v>
      </c>
      <c r="K47" s="3">
        <f t="shared" si="10"/>
        <v>0.4</v>
      </c>
      <c r="L47" s="134">
        <v>3</v>
      </c>
      <c r="M47" s="4">
        <f t="shared" si="0"/>
        <v>0.6</v>
      </c>
      <c r="N47" s="136">
        <v>1</v>
      </c>
      <c r="O47" s="3">
        <f t="shared" si="1"/>
        <v>0.2</v>
      </c>
      <c r="P47" s="137">
        <v>0</v>
      </c>
      <c r="Q47" s="3">
        <f t="shared" si="2"/>
        <v>0</v>
      </c>
      <c r="R47" s="137">
        <v>0</v>
      </c>
      <c r="S47" s="3">
        <f t="shared" si="3"/>
        <v>0</v>
      </c>
      <c r="T47" s="137">
        <v>0</v>
      </c>
      <c r="U47" s="3">
        <f t="shared" si="4"/>
        <v>0</v>
      </c>
      <c r="V47" s="137">
        <v>0</v>
      </c>
      <c r="W47" s="3">
        <f t="shared" si="5"/>
        <v>0</v>
      </c>
      <c r="X47" s="137">
        <v>0</v>
      </c>
      <c r="Y47" s="3">
        <f t="shared" si="6"/>
        <v>0</v>
      </c>
      <c r="Z47" s="137">
        <v>0</v>
      </c>
      <c r="AA47" s="3">
        <f t="shared" si="7"/>
        <v>0</v>
      </c>
      <c r="AB47" s="134">
        <v>4</v>
      </c>
      <c r="AC47" s="3">
        <f t="shared" si="8"/>
        <v>0.8</v>
      </c>
      <c r="AD47" s="137">
        <v>0</v>
      </c>
      <c r="AE47" s="4">
        <f t="shared" si="9"/>
        <v>0</v>
      </c>
      <c r="AF47" s="139">
        <v>4</v>
      </c>
      <c r="AG47" s="3">
        <f t="shared" si="11"/>
        <v>0.8</v>
      </c>
      <c r="AH47" s="170">
        <v>1</v>
      </c>
      <c r="AI47" s="3">
        <f t="shared" si="12"/>
        <v>0.2</v>
      </c>
    </row>
    <row r="48" spans="1:35" ht="15" customHeight="1" x14ac:dyDescent="0.3">
      <c r="A48" s="5" t="s">
        <v>1</v>
      </c>
      <c r="B48" s="5" t="s">
        <v>105</v>
      </c>
      <c r="C48" s="5" t="s">
        <v>11</v>
      </c>
      <c r="D48" s="5" t="s">
        <v>108</v>
      </c>
      <c r="E48" s="31" t="s">
        <v>109</v>
      </c>
      <c r="F48" s="32">
        <v>41789</v>
      </c>
      <c r="G48" s="5" t="s">
        <v>6</v>
      </c>
      <c r="H48" s="140" t="s">
        <v>59</v>
      </c>
      <c r="I48" s="141">
        <v>8</v>
      </c>
      <c r="J48" s="142">
        <v>7</v>
      </c>
      <c r="K48" s="6">
        <f t="shared" si="10"/>
        <v>0.875</v>
      </c>
      <c r="L48" s="140">
        <v>1</v>
      </c>
      <c r="M48" s="7">
        <f t="shared" si="0"/>
        <v>0.125</v>
      </c>
      <c r="N48" s="146">
        <v>0</v>
      </c>
      <c r="O48" s="6">
        <f t="shared" si="1"/>
        <v>0</v>
      </c>
      <c r="P48" s="143">
        <v>0</v>
      </c>
      <c r="Q48" s="6">
        <f t="shared" si="2"/>
        <v>0</v>
      </c>
      <c r="R48" s="140">
        <v>1</v>
      </c>
      <c r="S48" s="6">
        <f t="shared" si="3"/>
        <v>0.125</v>
      </c>
      <c r="T48" s="143">
        <v>0</v>
      </c>
      <c r="U48" s="6">
        <f t="shared" si="4"/>
        <v>0</v>
      </c>
      <c r="V48" s="143">
        <v>0</v>
      </c>
      <c r="W48" s="6">
        <f t="shared" si="5"/>
        <v>0</v>
      </c>
      <c r="X48" s="143">
        <v>0</v>
      </c>
      <c r="Y48" s="6">
        <f t="shared" si="6"/>
        <v>0</v>
      </c>
      <c r="Z48" s="143">
        <v>0</v>
      </c>
      <c r="AA48" s="6">
        <f t="shared" si="7"/>
        <v>0</v>
      </c>
      <c r="AB48" s="140">
        <v>7</v>
      </c>
      <c r="AC48" s="6">
        <f t="shared" si="8"/>
        <v>0.875</v>
      </c>
      <c r="AD48" s="143">
        <v>0</v>
      </c>
      <c r="AE48" s="7">
        <f t="shared" si="9"/>
        <v>0</v>
      </c>
      <c r="AF48" s="144">
        <v>8</v>
      </c>
      <c r="AG48" s="6">
        <f t="shared" si="11"/>
        <v>1</v>
      </c>
      <c r="AH48" s="140">
        <v>0</v>
      </c>
      <c r="AI48" s="6">
        <f t="shared" si="12"/>
        <v>0</v>
      </c>
    </row>
    <row r="49" spans="1:35" ht="15" customHeight="1" x14ac:dyDescent="0.3">
      <c r="A49" s="5" t="s">
        <v>1</v>
      </c>
      <c r="B49" s="5" t="s">
        <v>105</v>
      </c>
      <c r="C49" s="5" t="s">
        <v>11</v>
      </c>
      <c r="D49" s="5" t="s">
        <v>110</v>
      </c>
      <c r="E49" s="31" t="s">
        <v>111</v>
      </c>
      <c r="F49" s="32">
        <v>41640</v>
      </c>
      <c r="G49" s="5" t="s">
        <v>6</v>
      </c>
      <c r="H49" s="140" t="s">
        <v>59</v>
      </c>
      <c r="I49" s="141">
        <v>2</v>
      </c>
      <c r="J49" s="142">
        <v>2</v>
      </c>
      <c r="K49" s="6">
        <f t="shared" si="10"/>
        <v>1</v>
      </c>
      <c r="L49" s="143">
        <v>0</v>
      </c>
      <c r="M49" s="7">
        <f t="shared" si="0"/>
        <v>0</v>
      </c>
      <c r="N49" s="146">
        <v>0</v>
      </c>
      <c r="O49" s="6">
        <f t="shared" si="1"/>
        <v>0</v>
      </c>
      <c r="P49" s="143">
        <v>0</v>
      </c>
      <c r="Q49" s="6">
        <f t="shared" si="2"/>
        <v>0</v>
      </c>
      <c r="R49" s="143">
        <v>0</v>
      </c>
      <c r="S49" s="6">
        <f t="shared" si="3"/>
        <v>0</v>
      </c>
      <c r="T49" s="143">
        <v>0</v>
      </c>
      <c r="U49" s="6">
        <f t="shared" si="4"/>
        <v>0</v>
      </c>
      <c r="V49" s="143">
        <v>0</v>
      </c>
      <c r="W49" s="6">
        <f t="shared" si="5"/>
        <v>0</v>
      </c>
      <c r="X49" s="143">
        <v>0</v>
      </c>
      <c r="Y49" s="6">
        <f t="shared" si="6"/>
        <v>0</v>
      </c>
      <c r="Z49" s="143">
        <v>0</v>
      </c>
      <c r="AA49" s="6">
        <f t="shared" si="7"/>
        <v>0</v>
      </c>
      <c r="AB49" s="140">
        <v>2</v>
      </c>
      <c r="AC49" s="6">
        <f t="shared" si="8"/>
        <v>1</v>
      </c>
      <c r="AD49" s="143">
        <v>0</v>
      </c>
      <c r="AE49" s="7">
        <f t="shared" si="9"/>
        <v>0</v>
      </c>
      <c r="AF49" s="144">
        <v>2</v>
      </c>
      <c r="AG49" s="6">
        <f t="shared" si="11"/>
        <v>1</v>
      </c>
      <c r="AH49" s="140">
        <v>0</v>
      </c>
      <c r="AI49" s="6">
        <f t="shared" si="12"/>
        <v>0</v>
      </c>
    </row>
    <row r="50" spans="1:35" ht="15" customHeight="1" x14ac:dyDescent="0.3">
      <c r="A50" s="5" t="s">
        <v>1</v>
      </c>
      <c r="B50" s="5" t="s">
        <v>105</v>
      </c>
      <c r="C50" s="5" t="s">
        <v>11</v>
      </c>
      <c r="D50" s="5" t="s">
        <v>112</v>
      </c>
      <c r="E50" s="31" t="s">
        <v>113</v>
      </c>
      <c r="F50" s="32">
        <v>41789</v>
      </c>
      <c r="G50" s="5" t="s">
        <v>6</v>
      </c>
      <c r="H50" s="140" t="s">
        <v>114</v>
      </c>
      <c r="I50" s="141">
        <v>6</v>
      </c>
      <c r="J50" s="142">
        <v>5</v>
      </c>
      <c r="K50" s="6">
        <f t="shared" si="10"/>
        <v>0.83333333333333337</v>
      </c>
      <c r="L50" s="140">
        <v>1</v>
      </c>
      <c r="M50" s="7">
        <f t="shared" si="0"/>
        <v>0.16666666666666666</v>
      </c>
      <c r="N50" s="142">
        <v>2</v>
      </c>
      <c r="O50" s="6">
        <f t="shared" si="1"/>
        <v>0.33333333333333331</v>
      </c>
      <c r="P50" s="143">
        <v>0</v>
      </c>
      <c r="Q50" s="6">
        <f t="shared" si="2"/>
        <v>0</v>
      </c>
      <c r="R50" s="143">
        <v>0</v>
      </c>
      <c r="S50" s="6">
        <f t="shared" si="3"/>
        <v>0</v>
      </c>
      <c r="T50" s="143">
        <v>0</v>
      </c>
      <c r="U50" s="6">
        <f t="shared" si="4"/>
        <v>0</v>
      </c>
      <c r="V50" s="143">
        <v>0</v>
      </c>
      <c r="W50" s="6">
        <f t="shared" si="5"/>
        <v>0</v>
      </c>
      <c r="X50" s="143">
        <v>0</v>
      </c>
      <c r="Y50" s="6">
        <f t="shared" si="6"/>
        <v>0</v>
      </c>
      <c r="Z50" s="143">
        <v>0</v>
      </c>
      <c r="AA50" s="6">
        <f t="shared" si="7"/>
        <v>0</v>
      </c>
      <c r="AB50" s="140">
        <v>4</v>
      </c>
      <c r="AC50" s="6">
        <f t="shared" si="8"/>
        <v>0.66666666666666663</v>
      </c>
      <c r="AD50" s="143">
        <v>0</v>
      </c>
      <c r="AE50" s="7">
        <f t="shared" si="9"/>
        <v>0</v>
      </c>
      <c r="AF50" s="144">
        <v>6</v>
      </c>
      <c r="AG50" s="6">
        <f t="shared" si="11"/>
        <v>1</v>
      </c>
      <c r="AH50" s="140">
        <v>0</v>
      </c>
      <c r="AI50" s="6">
        <f t="shared" si="12"/>
        <v>0</v>
      </c>
    </row>
    <row r="51" spans="1:35" ht="15" customHeight="1" x14ac:dyDescent="0.3">
      <c r="A51" s="5" t="s">
        <v>1</v>
      </c>
      <c r="B51" s="5" t="s">
        <v>105</v>
      </c>
      <c r="C51" s="5" t="s">
        <v>11</v>
      </c>
      <c r="D51" s="5" t="s">
        <v>115</v>
      </c>
      <c r="E51" s="31" t="s">
        <v>116</v>
      </c>
      <c r="F51" s="32">
        <v>41789</v>
      </c>
      <c r="G51" s="5" t="s">
        <v>6</v>
      </c>
      <c r="H51" s="140" t="s">
        <v>114</v>
      </c>
      <c r="I51" s="141">
        <v>5</v>
      </c>
      <c r="J51" s="142">
        <v>5</v>
      </c>
      <c r="K51" s="6">
        <f t="shared" si="10"/>
        <v>1</v>
      </c>
      <c r="L51" s="143">
        <v>0</v>
      </c>
      <c r="M51" s="7">
        <f t="shared" si="0"/>
        <v>0</v>
      </c>
      <c r="N51" s="142">
        <v>1</v>
      </c>
      <c r="O51" s="6">
        <f t="shared" si="1"/>
        <v>0.2</v>
      </c>
      <c r="P51" s="143">
        <v>0</v>
      </c>
      <c r="Q51" s="6">
        <f t="shared" si="2"/>
        <v>0</v>
      </c>
      <c r="R51" s="140">
        <v>1</v>
      </c>
      <c r="S51" s="6">
        <f t="shared" si="3"/>
        <v>0.2</v>
      </c>
      <c r="T51" s="143">
        <v>0</v>
      </c>
      <c r="U51" s="6">
        <f t="shared" si="4"/>
        <v>0</v>
      </c>
      <c r="V51" s="143">
        <v>0</v>
      </c>
      <c r="W51" s="6">
        <f t="shared" si="5"/>
        <v>0</v>
      </c>
      <c r="X51" s="143">
        <v>0</v>
      </c>
      <c r="Y51" s="6">
        <f t="shared" si="6"/>
        <v>0</v>
      </c>
      <c r="Z51" s="143">
        <v>0</v>
      </c>
      <c r="AA51" s="6">
        <f t="shared" si="7"/>
        <v>0</v>
      </c>
      <c r="AB51" s="140">
        <v>3</v>
      </c>
      <c r="AC51" s="6">
        <f t="shared" si="8"/>
        <v>0.6</v>
      </c>
      <c r="AD51" s="143">
        <v>0</v>
      </c>
      <c r="AE51" s="7">
        <f t="shared" si="9"/>
        <v>0</v>
      </c>
      <c r="AF51" s="144">
        <v>4</v>
      </c>
      <c r="AG51" s="6">
        <f t="shared" si="11"/>
        <v>0.8</v>
      </c>
      <c r="AH51" s="145">
        <v>1</v>
      </c>
      <c r="AI51" s="6">
        <f t="shared" si="12"/>
        <v>0.2</v>
      </c>
    </row>
    <row r="52" spans="1:35" ht="15" customHeight="1" x14ac:dyDescent="0.3">
      <c r="A52" s="5" t="s">
        <v>1</v>
      </c>
      <c r="B52" s="5" t="s">
        <v>105</v>
      </c>
      <c r="C52" s="5" t="s">
        <v>11</v>
      </c>
      <c r="D52" s="5" t="s">
        <v>117</v>
      </c>
      <c r="E52" s="31" t="s">
        <v>118</v>
      </c>
      <c r="F52" s="32">
        <v>39318</v>
      </c>
      <c r="G52" s="5" t="s">
        <v>6</v>
      </c>
      <c r="H52" s="140" t="s">
        <v>22</v>
      </c>
      <c r="I52" s="141">
        <v>1</v>
      </c>
      <c r="J52" s="142">
        <v>1</v>
      </c>
      <c r="K52" s="6">
        <f t="shared" si="10"/>
        <v>1</v>
      </c>
      <c r="L52" s="143">
        <v>0</v>
      </c>
      <c r="M52" s="7">
        <f t="shared" si="0"/>
        <v>0</v>
      </c>
      <c r="N52" s="146">
        <v>0</v>
      </c>
      <c r="O52" s="6">
        <f t="shared" si="1"/>
        <v>0</v>
      </c>
      <c r="P52" s="143">
        <v>0</v>
      </c>
      <c r="Q52" s="6">
        <f t="shared" si="2"/>
        <v>0</v>
      </c>
      <c r="R52" s="143">
        <v>0</v>
      </c>
      <c r="S52" s="6">
        <f t="shared" si="3"/>
        <v>0</v>
      </c>
      <c r="T52" s="143">
        <v>0</v>
      </c>
      <c r="U52" s="6">
        <f t="shared" si="4"/>
        <v>0</v>
      </c>
      <c r="V52" s="143">
        <v>0</v>
      </c>
      <c r="W52" s="6">
        <f t="shared" si="5"/>
        <v>0</v>
      </c>
      <c r="X52" s="143">
        <v>0</v>
      </c>
      <c r="Y52" s="6">
        <f t="shared" si="6"/>
        <v>0</v>
      </c>
      <c r="Z52" s="143">
        <v>0</v>
      </c>
      <c r="AA52" s="6">
        <f t="shared" si="7"/>
        <v>0</v>
      </c>
      <c r="AB52" s="140">
        <v>1</v>
      </c>
      <c r="AC52" s="6">
        <f t="shared" si="8"/>
        <v>1</v>
      </c>
      <c r="AD52" s="143">
        <v>0</v>
      </c>
      <c r="AE52" s="7">
        <f t="shared" si="9"/>
        <v>0</v>
      </c>
      <c r="AF52" s="144">
        <v>1</v>
      </c>
      <c r="AG52" s="6">
        <f t="shared" si="11"/>
        <v>1</v>
      </c>
      <c r="AH52" s="140">
        <v>0</v>
      </c>
      <c r="AI52" s="6">
        <f t="shared" si="12"/>
        <v>0</v>
      </c>
    </row>
    <row r="53" spans="1:35" ht="15" customHeight="1" x14ac:dyDescent="0.3">
      <c r="A53" s="5" t="s">
        <v>1</v>
      </c>
      <c r="B53" s="5" t="s">
        <v>105</v>
      </c>
      <c r="C53" s="5" t="s">
        <v>11</v>
      </c>
      <c r="D53" s="5" t="s">
        <v>119</v>
      </c>
      <c r="E53" s="31" t="s">
        <v>120</v>
      </c>
      <c r="F53" s="32">
        <v>39318</v>
      </c>
      <c r="G53" s="5" t="s">
        <v>6</v>
      </c>
      <c r="H53" s="140" t="s">
        <v>22</v>
      </c>
      <c r="I53" s="141">
        <v>4</v>
      </c>
      <c r="J53" s="142">
        <v>4</v>
      </c>
      <c r="K53" s="6">
        <f t="shared" si="10"/>
        <v>1</v>
      </c>
      <c r="L53" s="143">
        <v>0</v>
      </c>
      <c r="M53" s="7">
        <f t="shared" si="0"/>
        <v>0</v>
      </c>
      <c r="N53" s="146">
        <v>0</v>
      </c>
      <c r="O53" s="6">
        <f t="shared" si="1"/>
        <v>0</v>
      </c>
      <c r="P53" s="143">
        <v>0</v>
      </c>
      <c r="Q53" s="6">
        <f t="shared" si="2"/>
        <v>0</v>
      </c>
      <c r="R53" s="140">
        <v>2</v>
      </c>
      <c r="S53" s="6">
        <f t="shared" si="3"/>
        <v>0.5</v>
      </c>
      <c r="T53" s="143">
        <v>0</v>
      </c>
      <c r="U53" s="6">
        <f t="shared" si="4"/>
        <v>0</v>
      </c>
      <c r="V53" s="143">
        <v>0</v>
      </c>
      <c r="W53" s="6">
        <f t="shared" si="5"/>
        <v>0</v>
      </c>
      <c r="X53" s="143">
        <v>0</v>
      </c>
      <c r="Y53" s="6">
        <f t="shared" si="6"/>
        <v>0</v>
      </c>
      <c r="Z53" s="143">
        <v>0</v>
      </c>
      <c r="AA53" s="6">
        <f t="shared" si="7"/>
        <v>0</v>
      </c>
      <c r="AB53" s="140">
        <v>2</v>
      </c>
      <c r="AC53" s="6">
        <f t="shared" si="8"/>
        <v>0.5</v>
      </c>
      <c r="AD53" s="143">
        <v>0</v>
      </c>
      <c r="AE53" s="7">
        <f t="shared" si="9"/>
        <v>0</v>
      </c>
      <c r="AF53" s="144">
        <v>4</v>
      </c>
      <c r="AG53" s="6">
        <f t="shared" si="11"/>
        <v>1</v>
      </c>
      <c r="AH53" s="140">
        <v>0</v>
      </c>
      <c r="AI53" s="6">
        <f t="shared" si="12"/>
        <v>0</v>
      </c>
    </row>
    <row r="54" spans="1:35" ht="15" customHeight="1" x14ac:dyDescent="0.3">
      <c r="A54" s="5" t="s">
        <v>1</v>
      </c>
      <c r="B54" s="5" t="s">
        <v>105</v>
      </c>
      <c r="C54" s="5" t="s">
        <v>3</v>
      </c>
      <c r="D54" s="5" t="s">
        <v>121</v>
      </c>
      <c r="E54" s="31" t="s">
        <v>122</v>
      </c>
      <c r="F54" s="32">
        <v>41870</v>
      </c>
      <c r="G54" s="5" t="s">
        <v>6</v>
      </c>
      <c r="H54" s="140" t="s">
        <v>7</v>
      </c>
      <c r="I54" s="141">
        <v>21</v>
      </c>
      <c r="J54" s="142">
        <v>20</v>
      </c>
      <c r="K54" s="6">
        <f t="shared" si="10"/>
        <v>0.95238095238095233</v>
      </c>
      <c r="L54" s="140">
        <v>1</v>
      </c>
      <c r="M54" s="7">
        <f t="shared" si="0"/>
        <v>4.7619047619047616E-2</v>
      </c>
      <c r="N54" s="142">
        <v>1</v>
      </c>
      <c r="O54" s="6">
        <f t="shared" si="1"/>
        <v>4.7619047619047616E-2</v>
      </c>
      <c r="P54" s="140">
        <v>1</v>
      </c>
      <c r="Q54" s="6">
        <f t="shared" si="2"/>
        <v>4.7619047619047616E-2</v>
      </c>
      <c r="R54" s="143">
        <v>0</v>
      </c>
      <c r="S54" s="6">
        <f t="shared" si="3"/>
        <v>0</v>
      </c>
      <c r="T54" s="140">
        <v>1</v>
      </c>
      <c r="U54" s="6">
        <f t="shared" si="4"/>
        <v>4.7619047619047616E-2</v>
      </c>
      <c r="V54" s="143">
        <v>0</v>
      </c>
      <c r="W54" s="6">
        <f t="shared" si="5"/>
        <v>0</v>
      </c>
      <c r="X54" s="143">
        <v>0</v>
      </c>
      <c r="Y54" s="6">
        <f t="shared" si="6"/>
        <v>0</v>
      </c>
      <c r="Z54" s="143">
        <v>0</v>
      </c>
      <c r="AA54" s="6">
        <f t="shared" si="7"/>
        <v>0</v>
      </c>
      <c r="AB54" s="140">
        <v>18</v>
      </c>
      <c r="AC54" s="6">
        <f t="shared" si="8"/>
        <v>0.8571428571428571</v>
      </c>
      <c r="AD54" s="143">
        <v>0</v>
      </c>
      <c r="AE54" s="7">
        <f t="shared" si="9"/>
        <v>0</v>
      </c>
      <c r="AF54" s="144">
        <v>21</v>
      </c>
      <c r="AG54" s="6">
        <f t="shared" si="11"/>
        <v>1</v>
      </c>
      <c r="AH54" s="140">
        <v>0</v>
      </c>
      <c r="AI54" s="6">
        <f t="shared" si="12"/>
        <v>0</v>
      </c>
    </row>
    <row r="55" spans="1:35" ht="15" customHeight="1" x14ac:dyDescent="0.3">
      <c r="A55" s="5" t="s">
        <v>1</v>
      </c>
      <c r="B55" s="5" t="s">
        <v>105</v>
      </c>
      <c r="C55" s="5" t="s">
        <v>3</v>
      </c>
      <c r="D55" s="5" t="s">
        <v>123</v>
      </c>
      <c r="E55" s="31" t="s">
        <v>124</v>
      </c>
      <c r="F55" s="32">
        <v>41870</v>
      </c>
      <c r="G55" s="5" t="s">
        <v>6</v>
      </c>
      <c r="H55" s="140" t="s">
        <v>7</v>
      </c>
      <c r="I55" s="141">
        <v>16</v>
      </c>
      <c r="J55" s="142">
        <v>13</v>
      </c>
      <c r="K55" s="6">
        <f t="shared" si="10"/>
        <v>0.8125</v>
      </c>
      <c r="L55" s="140">
        <v>3</v>
      </c>
      <c r="M55" s="7">
        <f t="shared" si="0"/>
        <v>0.1875</v>
      </c>
      <c r="N55" s="146">
        <v>0</v>
      </c>
      <c r="O55" s="6">
        <f t="shared" si="1"/>
        <v>0</v>
      </c>
      <c r="P55" s="143">
        <v>0</v>
      </c>
      <c r="Q55" s="6">
        <f t="shared" si="2"/>
        <v>0</v>
      </c>
      <c r="R55" s="140">
        <v>2</v>
      </c>
      <c r="S55" s="6">
        <f t="shared" si="3"/>
        <v>0.125</v>
      </c>
      <c r="T55" s="143">
        <v>0</v>
      </c>
      <c r="U55" s="6">
        <f t="shared" si="4"/>
        <v>0</v>
      </c>
      <c r="V55" s="143">
        <v>0</v>
      </c>
      <c r="W55" s="6">
        <f t="shared" si="5"/>
        <v>0</v>
      </c>
      <c r="X55" s="143">
        <v>0</v>
      </c>
      <c r="Y55" s="6">
        <f t="shared" si="6"/>
        <v>0</v>
      </c>
      <c r="Z55" s="143">
        <v>0</v>
      </c>
      <c r="AA55" s="6">
        <f t="shared" si="7"/>
        <v>0</v>
      </c>
      <c r="AB55" s="140">
        <v>14</v>
      </c>
      <c r="AC55" s="6">
        <f t="shared" si="8"/>
        <v>0.875</v>
      </c>
      <c r="AD55" s="143">
        <v>0</v>
      </c>
      <c r="AE55" s="7">
        <f t="shared" si="9"/>
        <v>0</v>
      </c>
      <c r="AF55" s="144">
        <v>16</v>
      </c>
      <c r="AG55" s="6">
        <f t="shared" si="11"/>
        <v>1</v>
      </c>
      <c r="AH55" s="140">
        <v>0</v>
      </c>
      <c r="AI55" s="6">
        <f t="shared" si="12"/>
        <v>0</v>
      </c>
    </row>
    <row r="56" spans="1:35" ht="15" customHeight="1" x14ac:dyDescent="0.3">
      <c r="A56" s="5" t="s">
        <v>1</v>
      </c>
      <c r="B56" s="5" t="s">
        <v>105</v>
      </c>
      <c r="C56" s="5" t="s">
        <v>3</v>
      </c>
      <c r="D56" s="5" t="s">
        <v>125</v>
      </c>
      <c r="E56" s="31" t="s">
        <v>126</v>
      </c>
      <c r="F56" s="32">
        <v>41870</v>
      </c>
      <c r="G56" s="5" t="s">
        <v>6</v>
      </c>
      <c r="H56" s="140" t="s">
        <v>7</v>
      </c>
      <c r="I56" s="141">
        <v>12</v>
      </c>
      <c r="J56" s="142">
        <v>5</v>
      </c>
      <c r="K56" s="6">
        <f t="shared" si="10"/>
        <v>0.41666666666666669</v>
      </c>
      <c r="L56" s="140">
        <v>7</v>
      </c>
      <c r="M56" s="7">
        <f t="shared" si="0"/>
        <v>0.58333333333333337</v>
      </c>
      <c r="N56" s="146">
        <v>0</v>
      </c>
      <c r="O56" s="6">
        <f t="shared" si="1"/>
        <v>0</v>
      </c>
      <c r="P56" s="143">
        <v>0</v>
      </c>
      <c r="Q56" s="6">
        <f t="shared" si="2"/>
        <v>0</v>
      </c>
      <c r="R56" s="140">
        <v>1</v>
      </c>
      <c r="S56" s="6">
        <f t="shared" si="3"/>
        <v>8.3333333333333329E-2</v>
      </c>
      <c r="T56" s="143">
        <v>0</v>
      </c>
      <c r="U56" s="6">
        <f t="shared" si="4"/>
        <v>0</v>
      </c>
      <c r="V56" s="143">
        <v>0</v>
      </c>
      <c r="W56" s="6">
        <f t="shared" si="5"/>
        <v>0</v>
      </c>
      <c r="X56" s="143">
        <v>0</v>
      </c>
      <c r="Y56" s="6">
        <f t="shared" si="6"/>
        <v>0</v>
      </c>
      <c r="Z56" s="140">
        <v>1</v>
      </c>
      <c r="AA56" s="6">
        <f t="shared" si="7"/>
        <v>8.3333333333333329E-2</v>
      </c>
      <c r="AB56" s="140">
        <v>10</v>
      </c>
      <c r="AC56" s="6">
        <f t="shared" si="8"/>
        <v>0.83333333333333337</v>
      </c>
      <c r="AD56" s="143">
        <v>0</v>
      </c>
      <c r="AE56" s="7">
        <f t="shared" si="9"/>
        <v>0</v>
      </c>
      <c r="AF56" s="144">
        <v>10</v>
      </c>
      <c r="AG56" s="6">
        <f t="shared" si="11"/>
        <v>0.83333333333333337</v>
      </c>
      <c r="AH56" s="145">
        <v>2</v>
      </c>
      <c r="AI56" s="6">
        <f t="shared" si="12"/>
        <v>0.16666666666666666</v>
      </c>
    </row>
    <row r="57" spans="1:35" ht="15" customHeight="1" x14ac:dyDescent="0.3">
      <c r="A57" s="5" t="s">
        <v>1</v>
      </c>
      <c r="B57" s="5" t="s">
        <v>105</v>
      </c>
      <c r="C57" s="5" t="s">
        <v>3</v>
      </c>
      <c r="D57" s="5" t="s">
        <v>127</v>
      </c>
      <c r="E57" s="31" t="s">
        <v>128</v>
      </c>
      <c r="F57" s="32">
        <v>41870</v>
      </c>
      <c r="G57" s="5" t="s">
        <v>6</v>
      </c>
      <c r="H57" s="140" t="s">
        <v>7</v>
      </c>
      <c r="I57" s="141">
        <v>69</v>
      </c>
      <c r="J57" s="142">
        <v>49</v>
      </c>
      <c r="K57" s="6">
        <f t="shared" si="10"/>
        <v>0.71014492753623193</v>
      </c>
      <c r="L57" s="140">
        <v>20</v>
      </c>
      <c r="M57" s="7">
        <f t="shared" si="0"/>
        <v>0.28985507246376813</v>
      </c>
      <c r="N57" s="142">
        <v>1</v>
      </c>
      <c r="O57" s="6">
        <f t="shared" si="1"/>
        <v>1.4492753623188406E-2</v>
      </c>
      <c r="P57" s="143">
        <v>0</v>
      </c>
      <c r="Q57" s="6">
        <f t="shared" si="2"/>
        <v>0</v>
      </c>
      <c r="R57" s="140">
        <v>25</v>
      </c>
      <c r="S57" s="6">
        <f t="shared" si="3"/>
        <v>0.36231884057971014</v>
      </c>
      <c r="T57" s="143">
        <v>0</v>
      </c>
      <c r="U57" s="6">
        <f t="shared" si="4"/>
        <v>0</v>
      </c>
      <c r="V57" s="143">
        <v>0</v>
      </c>
      <c r="W57" s="6">
        <f t="shared" si="5"/>
        <v>0</v>
      </c>
      <c r="X57" s="143">
        <v>0</v>
      </c>
      <c r="Y57" s="6">
        <f t="shared" si="6"/>
        <v>0</v>
      </c>
      <c r="Z57" s="143">
        <v>0</v>
      </c>
      <c r="AA57" s="6">
        <f t="shared" si="7"/>
        <v>0</v>
      </c>
      <c r="AB57" s="140">
        <v>43</v>
      </c>
      <c r="AC57" s="6">
        <f t="shared" si="8"/>
        <v>0.62318840579710144</v>
      </c>
      <c r="AD57" s="143">
        <v>0</v>
      </c>
      <c r="AE57" s="7">
        <f t="shared" si="9"/>
        <v>0</v>
      </c>
      <c r="AF57" s="144">
        <v>66</v>
      </c>
      <c r="AG57" s="6">
        <f t="shared" si="11"/>
        <v>0.95652173913043481</v>
      </c>
      <c r="AH57" s="145">
        <v>3</v>
      </c>
      <c r="AI57" s="6">
        <f t="shared" si="12"/>
        <v>4.3478260869565216E-2</v>
      </c>
    </row>
    <row r="58" spans="1:35" ht="15" customHeight="1" thickBot="1" x14ac:dyDescent="0.35">
      <c r="A58" s="8" t="s">
        <v>1</v>
      </c>
      <c r="B58" s="8" t="s">
        <v>105</v>
      </c>
      <c r="C58" s="8" t="s">
        <v>3</v>
      </c>
      <c r="D58" s="8" t="s">
        <v>129</v>
      </c>
      <c r="E58" s="51" t="s">
        <v>120</v>
      </c>
      <c r="F58" s="52">
        <v>39318</v>
      </c>
      <c r="G58" s="8" t="s">
        <v>6</v>
      </c>
      <c r="H58" s="147" t="s">
        <v>22</v>
      </c>
      <c r="I58" s="148">
        <v>1</v>
      </c>
      <c r="J58" s="149">
        <v>1</v>
      </c>
      <c r="K58" s="9">
        <f t="shared" si="10"/>
        <v>1</v>
      </c>
      <c r="L58" s="151">
        <v>0</v>
      </c>
      <c r="M58" s="10">
        <f t="shared" si="0"/>
        <v>0</v>
      </c>
      <c r="N58" s="150">
        <v>0</v>
      </c>
      <c r="O58" s="9">
        <f t="shared" si="1"/>
        <v>0</v>
      </c>
      <c r="P58" s="151">
        <v>0</v>
      </c>
      <c r="Q58" s="9">
        <f t="shared" si="2"/>
        <v>0</v>
      </c>
      <c r="R58" s="151">
        <v>0</v>
      </c>
      <c r="S58" s="9">
        <f t="shared" si="3"/>
        <v>0</v>
      </c>
      <c r="T58" s="151">
        <v>0</v>
      </c>
      <c r="U58" s="9">
        <f t="shared" si="4"/>
        <v>0</v>
      </c>
      <c r="V58" s="151">
        <v>0</v>
      </c>
      <c r="W58" s="9">
        <f t="shared" si="5"/>
        <v>0</v>
      </c>
      <c r="X58" s="151">
        <v>0</v>
      </c>
      <c r="Y58" s="9">
        <f t="shared" si="6"/>
        <v>0</v>
      </c>
      <c r="Z58" s="151">
        <v>0</v>
      </c>
      <c r="AA58" s="9">
        <f t="shared" si="7"/>
        <v>0</v>
      </c>
      <c r="AB58" s="147">
        <v>1</v>
      </c>
      <c r="AC58" s="9">
        <f t="shared" si="8"/>
        <v>1</v>
      </c>
      <c r="AD58" s="151">
        <v>0</v>
      </c>
      <c r="AE58" s="10">
        <f t="shared" si="9"/>
        <v>0</v>
      </c>
      <c r="AF58" s="152">
        <v>1</v>
      </c>
      <c r="AG58" s="9">
        <f t="shared" si="11"/>
        <v>1</v>
      </c>
      <c r="AH58" s="147">
        <v>0</v>
      </c>
      <c r="AI58" s="9">
        <f t="shared" si="12"/>
        <v>0</v>
      </c>
    </row>
    <row r="59" spans="1:35" ht="15" customHeight="1" x14ac:dyDescent="0.3">
      <c r="A59" s="68" t="s">
        <v>1</v>
      </c>
      <c r="B59" s="68" t="s">
        <v>130</v>
      </c>
      <c r="C59" s="68" t="s">
        <v>11</v>
      </c>
      <c r="D59" s="68" t="s">
        <v>131</v>
      </c>
      <c r="E59" s="69" t="s">
        <v>132</v>
      </c>
      <c r="F59" s="70">
        <v>37998</v>
      </c>
      <c r="G59" s="68" t="s">
        <v>6</v>
      </c>
      <c r="H59" s="190" t="s">
        <v>59</v>
      </c>
      <c r="I59" s="191">
        <v>21</v>
      </c>
      <c r="J59" s="192">
        <v>8</v>
      </c>
      <c r="K59" s="71">
        <f t="shared" si="10"/>
        <v>0.38095238095238093</v>
      </c>
      <c r="L59" s="190">
        <v>13</v>
      </c>
      <c r="M59" s="102">
        <f t="shared" si="0"/>
        <v>0.61904761904761907</v>
      </c>
      <c r="N59" s="193">
        <v>0</v>
      </c>
      <c r="O59" s="71">
        <f t="shared" si="1"/>
        <v>0</v>
      </c>
      <c r="P59" s="194">
        <v>0</v>
      </c>
      <c r="Q59" s="71">
        <f t="shared" si="2"/>
        <v>0</v>
      </c>
      <c r="R59" s="194">
        <v>0</v>
      </c>
      <c r="S59" s="71">
        <f t="shared" si="3"/>
        <v>0</v>
      </c>
      <c r="T59" s="194">
        <v>0</v>
      </c>
      <c r="U59" s="71">
        <f t="shared" si="4"/>
        <v>0</v>
      </c>
      <c r="V59" s="194">
        <v>0</v>
      </c>
      <c r="W59" s="71">
        <f t="shared" si="5"/>
        <v>0</v>
      </c>
      <c r="X59" s="194">
        <v>0</v>
      </c>
      <c r="Y59" s="71">
        <f t="shared" si="6"/>
        <v>0</v>
      </c>
      <c r="Z59" s="194">
        <v>0</v>
      </c>
      <c r="AA59" s="71">
        <f t="shared" si="7"/>
        <v>0</v>
      </c>
      <c r="AB59" s="190">
        <v>21</v>
      </c>
      <c r="AC59" s="71">
        <f t="shared" si="8"/>
        <v>1</v>
      </c>
      <c r="AD59" s="194">
        <v>0</v>
      </c>
      <c r="AE59" s="102">
        <f t="shared" si="9"/>
        <v>0</v>
      </c>
      <c r="AF59" s="195">
        <v>20</v>
      </c>
      <c r="AG59" s="71">
        <f t="shared" si="11"/>
        <v>0.95238095238095233</v>
      </c>
      <c r="AH59" s="196">
        <v>1</v>
      </c>
      <c r="AI59" s="71">
        <f t="shared" si="12"/>
        <v>4.7619047619047616E-2</v>
      </c>
    </row>
    <row r="60" spans="1:35" ht="15" customHeight="1" x14ac:dyDescent="0.3">
      <c r="A60" s="14" t="s">
        <v>1</v>
      </c>
      <c r="B60" s="14" t="s">
        <v>130</v>
      </c>
      <c r="C60" s="14" t="s">
        <v>11</v>
      </c>
      <c r="D60" s="14" t="s">
        <v>133</v>
      </c>
      <c r="E60" s="42" t="s">
        <v>134</v>
      </c>
      <c r="F60" s="43">
        <v>37858</v>
      </c>
      <c r="G60" s="14" t="s">
        <v>6</v>
      </c>
      <c r="H60" s="122" t="s">
        <v>59</v>
      </c>
      <c r="I60" s="123">
        <v>14</v>
      </c>
      <c r="J60" s="124">
        <v>10</v>
      </c>
      <c r="K60" s="15">
        <f t="shared" si="10"/>
        <v>0.7142857142857143</v>
      </c>
      <c r="L60" s="122">
        <v>4</v>
      </c>
      <c r="M60" s="16">
        <f t="shared" si="0"/>
        <v>0.2857142857142857</v>
      </c>
      <c r="N60" s="124">
        <v>1</v>
      </c>
      <c r="O60" s="15">
        <f t="shared" si="1"/>
        <v>7.1428571428571425E-2</v>
      </c>
      <c r="P60" s="125">
        <v>0</v>
      </c>
      <c r="Q60" s="15">
        <f t="shared" si="2"/>
        <v>0</v>
      </c>
      <c r="R60" s="125">
        <v>0</v>
      </c>
      <c r="S60" s="15">
        <f t="shared" si="3"/>
        <v>0</v>
      </c>
      <c r="T60" s="125">
        <v>0</v>
      </c>
      <c r="U60" s="15">
        <f t="shared" si="4"/>
        <v>0</v>
      </c>
      <c r="V60" s="125">
        <v>0</v>
      </c>
      <c r="W60" s="15">
        <f t="shared" si="5"/>
        <v>0</v>
      </c>
      <c r="X60" s="125">
        <v>0</v>
      </c>
      <c r="Y60" s="15">
        <f t="shared" si="6"/>
        <v>0</v>
      </c>
      <c r="Z60" s="125">
        <v>0</v>
      </c>
      <c r="AA60" s="15">
        <f t="shared" si="7"/>
        <v>0</v>
      </c>
      <c r="AB60" s="122">
        <v>13</v>
      </c>
      <c r="AC60" s="15">
        <f t="shared" si="8"/>
        <v>0.9285714285714286</v>
      </c>
      <c r="AD60" s="125">
        <v>0</v>
      </c>
      <c r="AE60" s="16">
        <f t="shared" si="9"/>
        <v>0</v>
      </c>
      <c r="AF60" s="178">
        <v>9</v>
      </c>
      <c r="AG60" s="15">
        <f t="shared" si="11"/>
        <v>0.6428571428571429</v>
      </c>
      <c r="AH60" s="179">
        <v>5</v>
      </c>
      <c r="AI60" s="15">
        <f t="shared" si="12"/>
        <v>0.35714285714285715</v>
      </c>
    </row>
    <row r="61" spans="1:35" ht="15" customHeight="1" x14ac:dyDescent="0.3">
      <c r="A61" s="14" t="s">
        <v>1</v>
      </c>
      <c r="B61" s="14" t="s">
        <v>130</v>
      </c>
      <c r="C61" s="14" t="s">
        <v>11</v>
      </c>
      <c r="D61" s="14" t="s">
        <v>135</v>
      </c>
      <c r="E61" s="42" t="s">
        <v>136</v>
      </c>
      <c r="F61" s="43">
        <v>37998</v>
      </c>
      <c r="G61" s="14" t="s">
        <v>6</v>
      </c>
      <c r="H61" s="122" t="s">
        <v>114</v>
      </c>
      <c r="I61" s="123">
        <v>3</v>
      </c>
      <c r="J61" s="124">
        <v>1</v>
      </c>
      <c r="K61" s="15">
        <f t="shared" si="10"/>
        <v>0.33333333333333331</v>
      </c>
      <c r="L61" s="122">
        <v>2</v>
      </c>
      <c r="M61" s="16">
        <f t="shared" si="0"/>
        <v>0.66666666666666663</v>
      </c>
      <c r="N61" s="177">
        <v>0</v>
      </c>
      <c r="O61" s="15">
        <f t="shared" si="1"/>
        <v>0</v>
      </c>
      <c r="P61" s="125">
        <v>0</v>
      </c>
      <c r="Q61" s="15">
        <f t="shared" si="2"/>
        <v>0</v>
      </c>
      <c r="R61" s="125">
        <v>0</v>
      </c>
      <c r="S61" s="15">
        <f t="shared" si="3"/>
        <v>0</v>
      </c>
      <c r="T61" s="125">
        <v>0</v>
      </c>
      <c r="U61" s="15">
        <f t="shared" si="4"/>
        <v>0</v>
      </c>
      <c r="V61" s="125">
        <v>0</v>
      </c>
      <c r="W61" s="15">
        <f t="shared" si="5"/>
        <v>0</v>
      </c>
      <c r="X61" s="125">
        <v>0</v>
      </c>
      <c r="Y61" s="15">
        <f t="shared" si="6"/>
        <v>0</v>
      </c>
      <c r="Z61" s="125">
        <v>0</v>
      </c>
      <c r="AA61" s="15">
        <f t="shared" si="7"/>
        <v>0</v>
      </c>
      <c r="AB61" s="122">
        <v>3</v>
      </c>
      <c r="AC61" s="15">
        <f t="shared" si="8"/>
        <v>1</v>
      </c>
      <c r="AD61" s="125">
        <v>0</v>
      </c>
      <c r="AE61" s="16">
        <f t="shared" si="9"/>
        <v>0</v>
      </c>
      <c r="AF61" s="178">
        <v>3</v>
      </c>
      <c r="AG61" s="15">
        <f t="shared" si="11"/>
        <v>1</v>
      </c>
      <c r="AH61" s="122">
        <v>0</v>
      </c>
      <c r="AI61" s="15">
        <f t="shared" si="12"/>
        <v>0</v>
      </c>
    </row>
    <row r="62" spans="1:35" ht="15" customHeight="1" x14ac:dyDescent="0.3">
      <c r="A62" s="14" t="s">
        <v>1</v>
      </c>
      <c r="B62" s="14" t="s">
        <v>130</v>
      </c>
      <c r="C62" s="14" t="s">
        <v>3</v>
      </c>
      <c r="D62" s="14" t="s">
        <v>137</v>
      </c>
      <c r="E62" s="42" t="s">
        <v>138</v>
      </c>
      <c r="F62" s="43">
        <v>37998</v>
      </c>
      <c r="G62" s="14" t="s">
        <v>6</v>
      </c>
      <c r="H62" s="122" t="s">
        <v>7</v>
      </c>
      <c r="I62" s="123">
        <v>329</v>
      </c>
      <c r="J62" s="124">
        <v>103</v>
      </c>
      <c r="K62" s="15">
        <f t="shared" si="10"/>
        <v>0.31306990881458968</v>
      </c>
      <c r="L62" s="122">
        <v>226</v>
      </c>
      <c r="M62" s="16">
        <f t="shared" si="0"/>
        <v>0.68693009118541037</v>
      </c>
      <c r="N62" s="124">
        <v>10</v>
      </c>
      <c r="O62" s="15">
        <f t="shared" si="1"/>
        <v>3.0395136778115502E-2</v>
      </c>
      <c r="P62" s="122">
        <v>6</v>
      </c>
      <c r="Q62" s="15">
        <f t="shared" si="2"/>
        <v>1.82370820668693E-2</v>
      </c>
      <c r="R62" s="122">
        <v>18</v>
      </c>
      <c r="S62" s="15">
        <f t="shared" si="3"/>
        <v>5.4711246200607903E-2</v>
      </c>
      <c r="T62" s="122">
        <v>7</v>
      </c>
      <c r="U62" s="15">
        <f t="shared" si="4"/>
        <v>2.1276595744680851E-2</v>
      </c>
      <c r="V62" s="122">
        <v>1</v>
      </c>
      <c r="W62" s="15">
        <f t="shared" si="5"/>
        <v>3.0395136778115501E-3</v>
      </c>
      <c r="X62" s="125">
        <v>0</v>
      </c>
      <c r="Y62" s="15">
        <f t="shared" si="6"/>
        <v>0</v>
      </c>
      <c r="Z62" s="122">
        <v>1</v>
      </c>
      <c r="AA62" s="15">
        <f t="shared" si="7"/>
        <v>3.0395136778115501E-3</v>
      </c>
      <c r="AB62" s="122">
        <v>286</v>
      </c>
      <c r="AC62" s="15">
        <f t="shared" si="8"/>
        <v>0.8693009118541033</v>
      </c>
      <c r="AD62" s="125">
        <v>0</v>
      </c>
      <c r="AE62" s="16">
        <f t="shared" si="9"/>
        <v>0</v>
      </c>
      <c r="AF62" s="178">
        <v>297</v>
      </c>
      <c r="AG62" s="15">
        <f t="shared" si="11"/>
        <v>0.90273556231003038</v>
      </c>
      <c r="AH62" s="179">
        <v>32</v>
      </c>
      <c r="AI62" s="15">
        <f t="shared" si="12"/>
        <v>9.7264437689969604E-2</v>
      </c>
    </row>
    <row r="63" spans="1:35" ht="15" customHeight="1" thickBot="1" x14ac:dyDescent="0.35">
      <c r="A63" s="17" t="s">
        <v>1</v>
      </c>
      <c r="B63" s="17" t="s">
        <v>130</v>
      </c>
      <c r="C63" s="17" t="s">
        <v>3</v>
      </c>
      <c r="D63" s="17" t="s">
        <v>139</v>
      </c>
      <c r="E63" s="27" t="s">
        <v>140</v>
      </c>
      <c r="F63" s="59">
        <v>40544</v>
      </c>
      <c r="G63" s="17" t="s">
        <v>6</v>
      </c>
      <c r="H63" s="128" t="s">
        <v>7</v>
      </c>
      <c r="I63" s="129">
        <v>1</v>
      </c>
      <c r="J63" s="197">
        <v>0</v>
      </c>
      <c r="K63" s="18">
        <f t="shared" si="10"/>
        <v>0</v>
      </c>
      <c r="L63" s="128">
        <v>1</v>
      </c>
      <c r="M63" s="19">
        <f t="shared" si="0"/>
        <v>1</v>
      </c>
      <c r="N63" s="197">
        <v>0</v>
      </c>
      <c r="O63" s="18">
        <f t="shared" si="1"/>
        <v>0</v>
      </c>
      <c r="P63" s="131">
        <v>0</v>
      </c>
      <c r="Q63" s="18">
        <f t="shared" si="2"/>
        <v>0</v>
      </c>
      <c r="R63" s="131">
        <v>0</v>
      </c>
      <c r="S63" s="18">
        <f t="shared" si="3"/>
        <v>0</v>
      </c>
      <c r="T63" s="131">
        <v>0</v>
      </c>
      <c r="U63" s="18">
        <f t="shared" si="4"/>
        <v>0</v>
      </c>
      <c r="V63" s="131">
        <v>0</v>
      </c>
      <c r="W63" s="18">
        <f t="shared" si="5"/>
        <v>0</v>
      </c>
      <c r="X63" s="131">
        <v>0</v>
      </c>
      <c r="Y63" s="18">
        <f t="shared" si="6"/>
        <v>0</v>
      </c>
      <c r="Z63" s="131">
        <v>0</v>
      </c>
      <c r="AA63" s="18">
        <f t="shared" si="7"/>
        <v>0</v>
      </c>
      <c r="AB63" s="128">
        <v>1</v>
      </c>
      <c r="AC63" s="18">
        <f t="shared" si="8"/>
        <v>1</v>
      </c>
      <c r="AD63" s="131">
        <v>0</v>
      </c>
      <c r="AE63" s="19">
        <f t="shared" si="9"/>
        <v>0</v>
      </c>
      <c r="AF63" s="132">
        <v>1</v>
      </c>
      <c r="AG63" s="18">
        <f t="shared" si="11"/>
        <v>1</v>
      </c>
      <c r="AH63" s="128">
        <v>0</v>
      </c>
      <c r="AI63" s="18">
        <f t="shared" si="12"/>
        <v>0</v>
      </c>
    </row>
    <row r="64" spans="1:35" ht="15" customHeight="1" x14ac:dyDescent="0.3">
      <c r="A64" s="60" t="s">
        <v>1</v>
      </c>
      <c r="B64" s="60" t="s">
        <v>141</v>
      </c>
      <c r="C64" s="60" t="s">
        <v>3</v>
      </c>
      <c r="D64" s="60" t="s">
        <v>142</v>
      </c>
      <c r="E64" s="61" t="s">
        <v>143</v>
      </c>
      <c r="F64" s="62">
        <v>35213</v>
      </c>
      <c r="G64" s="60" t="s">
        <v>6</v>
      </c>
      <c r="H64" s="180" t="s">
        <v>7</v>
      </c>
      <c r="I64" s="181">
        <v>51</v>
      </c>
      <c r="J64" s="182">
        <v>32</v>
      </c>
      <c r="K64" s="63">
        <f t="shared" si="10"/>
        <v>0.62745098039215685</v>
      </c>
      <c r="L64" s="180">
        <v>19</v>
      </c>
      <c r="M64" s="101">
        <f t="shared" si="0"/>
        <v>0.37254901960784315</v>
      </c>
      <c r="N64" s="182">
        <v>7</v>
      </c>
      <c r="O64" s="63">
        <f t="shared" si="1"/>
        <v>0.13725490196078433</v>
      </c>
      <c r="P64" s="180">
        <v>1</v>
      </c>
      <c r="Q64" s="63">
        <f t="shared" si="2"/>
        <v>1.9607843137254902E-2</v>
      </c>
      <c r="R64" s="180">
        <v>4</v>
      </c>
      <c r="S64" s="63">
        <f t="shared" si="3"/>
        <v>7.8431372549019607E-2</v>
      </c>
      <c r="T64" s="180">
        <v>2</v>
      </c>
      <c r="U64" s="63">
        <f t="shared" si="4"/>
        <v>3.9215686274509803E-2</v>
      </c>
      <c r="V64" s="183">
        <v>0</v>
      </c>
      <c r="W64" s="63">
        <f t="shared" si="5"/>
        <v>0</v>
      </c>
      <c r="X64" s="183">
        <v>0</v>
      </c>
      <c r="Y64" s="63">
        <f t="shared" si="6"/>
        <v>0</v>
      </c>
      <c r="Z64" s="183">
        <v>0</v>
      </c>
      <c r="AA64" s="63">
        <f t="shared" si="7"/>
        <v>0</v>
      </c>
      <c r="AB64" s="180">
        <v>36</v>
      </c>
      <c r="AC64" s="63">
        <f t="shared" si="8"/>
        <v>0.70588235294117652</v>
      </c>
      <c r="AD64" s="180">
        <v>1</v>
      </c>
      <c r="AE64" s="101">
        <f t="shared" si="9"/>
        <v>1.9607843137254902E-2</v>
      </c>
      <c r="AF64" s="184">
        <v>45</v>
      </c>
      <c r="AG64" s="63">
        <f t="shared" si="11"/>
        <v>0.88235294117647056</v>
      </c>
      <c r="AH64" s="185">
        <v>6</v>
      </c>
      <c r="AI64" s="63">
        <f t="shared" si="12"/>
        <v>0.11764705882352941</v>
      </c>
    </row>
    <row r="65" spans="1:35" ht="15" customHeight="1" x14ac:dyDescent="0.3">
      <c r="A65" s="5" t="s">
        <v>1</v>
      </c>
      <c r="B65" s="5" t="s">
        <v>141</v>
      </c>
      <c r="C65" s="5" t="s">
        <v>3</v>
      </c>
      <c r="D65" s="5" t="s">
        <v>144</v>
      </c>
      <c r="E65" s="31" t="s">
        <v>145</v>
      </c>
      <c r="F65" s="32">
        <v>36402</v>
      </c>
      <c r="G65" s="5" t="s">
        <v>6</v>
      </c>
      <c r="H65" s="140" t="s">
        <v>30</v>
      </c>
      <c r="I65" s="141">
        <v>59</v>
      </c>
      <c r="J65" s="142">
        <v>33</v>
      </c>
      <c r="K65" s="6">
        <f t="shared" si="10"/>
        <v>0.55932203389830504</v>
      </c>
      <c r="L65" s="140">
        <v>26</v>
      </c>
      <c r="M65" s="7">
        <f t="shared" si="0"/>
        <v>0.44067796610169491</v>
      </c>
      <c r="N65" s="142">
        <v>4</v>
      </c>
      <c r="O65" s="6">
        <f t="shared" si="1"/>
        <v>6.7796610169491525E-2</v>
      </c>
      <c r="P65" s="140">
        <v>3</v>
      </c>
      <c r="Q65" s="6">
        <f t="shared" si="2"/>
        <v>5.0847457627118647E-2</v>
      </c>
      <c r="R65" s="140">
        <v>1</v>
      </c>
      <c r="S65" s="6">
        <f t="shared" si="3"/>
        <v>1.6949152542372881E-2</v>
      </c>
      <c r="T65" s="140">
        <v>1</v>
      </c>
      <c r="U65" s="6">
        <f t="shared" si="4"/>
        <v>1.6949152542372881E-2</v>
      </c>
      <c r="V65" s="143">
        <v>0</v>
      </c>
      <c r="W65" s="6">
        <f t="shared" si="5"/>
        <v>0</v>
      </c>
      <c r="X65" s="143">
        <v>0</v>
      </c>
      <c r="Y65" s="6">
        <f t="shared" si="6"/>
        <v>0</v>
      </c>
      <c r="Z65" s="143">
        <v>0</v>
      </c>
      <c r="AA65" s="6">
        <f t="shared" si="7"/>
        <v>0</v>
      </c>
      <c r="AB65" s="140">
        <v>50</v>
      </c>
      <c r="AC65" s="6">
        <f t="shared" si="8"/>
        <v>0.84745762711864403</v>
      </c>
      <c r="AD65" s="143">
        <v>0</v>
      </c>
      <c r="AE65" s="7">
        <f t="shared" si="9"/>
        <v>0</v>
      </c>
      <c r="AF65" s="144">
        <v>53</v>
      </c>
      <c r="AG65" s="6">
        <f t="shared" si="11"/>
        <v>0.89830508474576276</v>
      </c>
      <c r="AH65" s="145">
        <v>6</v>
      </c>
      <c r="AI65" s="6">
        <f t="shared" si="12"/>
        <v>0.10169491525423729</v>
      </c>
    </row>
    <row r="66" spans="1:35" ht="15" customHeight="1" x14ac:dyDescent="0.3">
      <c r="A66" s="5" t="s">
        <v>1</v>
      </c>
      <c r="B66" s="5" t="s">
        <v>141</v>
      </c>
      <c r="C66" s="5" t="s">
        <v>3</v>
      </c>
      <c r="D66" s="5" t="s">
        <v>146</v>
      </c>
      <c r="E66" s="31" t="s">
        <v>147</v>
      </c>
      <c r="F66" s="32">
        <v>35213</v>
      </c>
      <c r="G66" s="5" t="s">
        <v>6</v>
      </c>
      <c r="H66" s="140" t="s">
        <v>30</v>
      </c>
      <c r="I66" s="141">
        <v>12</v>
      </c>
      <c r="J66" s="142">
        <v>7</v>
      </c>
      <c r="K66" s="6">
        <f t="shared" si="10"/>
        <v>0.58333333333333337</v>
      </c>
      <c r="L66" s="140">
        <v>5</v>
      </c>
      <c r="M66" s="7">
        <f t="shared" si="0"/>
        <v>0.41666666666666669</v>
      </c>
      <c r="N66" s="142">
        <v>2</v>
      </c>
      <c r="O66" s="6">
        <f t="shared" si="1"/>
        <v>0.16666666666666666</v>
      </c>
      <c r="P66" s="143">
        <v>0</v>
      </c>
      <c r="Q66" s="6">
        <f t="shared" si="2"/>
        <v>0</v>
      </c>
      <c r="R66" s="140">
        <v>1</v>
      </c>
      <c r="S66" s="6">
        <f t="shared" si="3"/>
        <v>8.3333333333333329E-2</v>
      </c>
      <c r="T66" s="143">
        <v>0</v>
      </c>
      <c r="U66" s="6">
        <f t="shared" si="4"/>
        <v>0</v>
      </c>
      <c r="V66" s="143">
        <v>0</v>
      </c>
      <c r="W66" s="6">
        <f t="shared" si="5"/>
        <v>0</v>
      </c>
      <c r="X66" s="143">
        <v>0</v>
      </c>
      <c r="Y66" s="6">
        <f t="shared" si="6"/>
        <v>0</v>
      </c>
      <c r="Z66" s="143">
        <v>0</v>
      </c>
      <c r="AA66" s="6">
        <f t="shared" si="7"/>
        <v>0</v>
      </c>
      <c r="AB66" s="140">
        <v>9</v>
      </c>
      <c r="AC66" s="6">
        <f t="shared" si="8"/>
        <v>0.75</v>
      </c>
      <c r="AD66" s="143">
        <v>0</v>
      </c>
      <c r="AE66" s="7">
        <f t="shared" si="9"/>
        <v>0</v>
      </c>
      <c r="AF66" s="144">
        <v>12</v>
      </c>
      <c r="AG66" s="6">
        <f t="shared" si="11"/>
        <v>1</v>
      </c>
      <c r="AH66" s="140">
        <v>0</v>
      </c>
      <c r="AI66" s="6">
        <f t="shared" si="12"/>
        <v>0</v>
      </c>
    </row>
    <row r="67" spans="1:35" ht="15" customHeight="1" thickBot="1" x14ac:dyDescent="0.35">
      <c r="A67" s="8" t="s">
        <v>1</v>
      </c>
      <c r="B67" s="8" t="s">
        <v>141</v>
      </c>
      <c r="C67" s="8" t="s">
        <v>3</v>
      </c>
      <c r="D67" s="8" t="s">
        <v>148</v>
      </c>
      <c r="E67" s="51" t="s">
        <v>149</v>
      </c>
      <c r="F67" s="52">
        <v>37130</v>
      </c>
      <c r="G67" s="8" t="s">
        <v>6</v>
      </c>
      <c r="H67" s="147" t="s">
        <v>30</v>
      </c>
      <c r="I67" s="148">
        <v>306</v>
      </c>
      <c r="J67" s="149">
        <v>141</v>
      </c>
      <c r="K67" s="9">
        <f t="shared" si="10"/>
        <v>0.46078431372549017</v>
      </c>
      <c r="L67" s="147">
        <v>165</v>
      </c>
      <c r="M67" s="10">
        <f t="shared" si="0"/>
        <v>0.53921568627450978</v>
      </c>
      <c r="N67" s="149">
        <v>81</v>
      </c>
      <c r="O67" s="9">
        <f t="shared" si="1"/>
        <v>0.26470588235294118</v>
      </c>
      <c r="P67" s="147">
        <v>2</v>
      </c>
      <c r="Q67" s="9">
        <f t="shared" si="2"/>
        <v>6.5359477124183009E-3</v>
      </c>
      <c r="R67" s="147">
        <v>12</v>
      </c>
      <c r="S67" s="9">
        <f t="shared" si="3"/>
        <v>3.9215686274509803E-2</v>
      </c>
      <c r="T67" s="147">
        <v>7</v>
      </c>
      <c r="U67" s="9">
        <f t="shared" si="4"/>
        <v>2.2875816993464051E-2</v>
      </c>
      <c r="V67" s="151">
        <v>0</v>
      </c>
      <c r="W67" s="9">
        <f t="shared" si="5"/>
        <v>0</v>
      </c>
      <c r="X67" s="151">
        <v>0</v>
      </c>
      <c r="Y67" s="9">
        <f t="shared" si="6"/>
        <v>0</v>
      </c>
      <c r="Z67" s="151">
        <v>0</v>
      </c>
      <c r="AA67" s="9">
        <f t="shared" si="7"/>
        <v>0</v>
      </c>
      <c r="AB67" s="147">
        <v>204</v>
      </c>
      <c r="AC67" s="9">
        <f t="shared" si="8"/>
        <v>0.66666666666666663</v>
      </c>
      <c r="AD67" s="151">
        <v>0</v>
      </c>
      <c r="AE67" s="10">
        <f t="shared" si="9"/>
        <v>0</v>
      </c>
      <c r="AF67" s="152">
        <v>277</v>
      </c>
      <c r="AG67" s="9">
        <f t="shared" si="11"/>
        <v>0.90522875816993464</v>
      </c>
      <c r="AH67" s="171">
        <v>29</v>
      </c>
      <c r="AI67" s="9">
        <f t="shared" si="12"/>
        <v>9.4771241830065356E-2</v>
      </c>
    </row>
    <row r="68" spans="1:35" ht="15" customHeight="1" x14ac:dyDescent="0.3">
      <c r="A68" s="64" t="s">
        <v>1</v>
      </c>
      <c r="B68" s="64" t="s">
        <v>150</v>
      </c>
      <c r="C68" s="64" t="s">
        <v>11</v>
      </c>
      <c r="D68" s="64" t="s">
        <v>151</v>
      </c>
      <c r="E68" s="65" t="s">
        <v>152</v>
      </c>
      <c r="F68" s="66">
        <v>17168</v>
      </c>
      <c r="G68" s="64" t="s">
        <v>6</v>
      </c>
      <c r="H68" s="198" t="s">
        <v>59</v>
      </c>
      <c r="I68" s="199">
        <v>25</v>
      </c>
      <c r="J68" s="200">
        <v>12</v>
      </c>
      <c r="K68" s="67">
        <f t="shared" si="10"/>
        <v>0.48</v>
      </c>
      <c r="L68" s="198">
        <v>13</v>
      </c>
      <c r="M68" s="103">
        <f t="shared" ref="M68:M131" si="13">L68/I68</f>
        <v>0.52</v>
      </c>
      <c r="N68" s="201">
        <v>0</v>
      </c>
      <c r="O68" s="67">
        <f t="shared" ref="O68:O131" si="14">N68/I68</f>
        <v>0</v>
      </c>
      <c r="P68" s="202">
        <v>0</v>
      </c>
      <c r="Q68" s="67">
        <f t="shared" ref="Q68:Q131" si="15">P68/I68</f>
        <v>0</v>
      </c>
      <c r="R68" s="202">
        <v>0</v>
      </c>
      <c r="S68" s="67">
        <f t="shared" ref="S68:S131" si="16">R68/I68</f>
        <v>0</v>
      </c>
      <c r="T68" s="202">
        <v>0</v>
      </c>
      <c r="U68" s="67">
        <f t="shared" ref="U68:U131" si="17">T68/I68</f>
        <v>0</v>
      </c>
      <c r="V68" s="202">
        <v>0</v>
      </c>
      <c r="W68" s="67">
        <f t="shared" ref="W68:W131" si="18">V68/I68</f>
        <v>0</v>
      </c>
      <c r="X68" s="202">
        <v>0</v>
      </c>
      <c r="Y68" s="67">
        <f t="shared" ref="Y68:Y131" si="19">X68/I68</f>
        <v>0</v>
      </c>
      <c r="Z68" s="202">
        <v>0</v>
      </c>
      <c r="AA68" s="67">
        <f t="shared" ref="AA68:AA131" si="20">Z68/I68</f>
        <v>0</v>
      </c>
      <c r="AB68" s="198">
        <v>25</v>
      </c>
      <c r="AC68" s="67">
        <f t="shared" ref="AC68:AC131" si="21">AB68/I68</f>
        <v>1</v>
      </c>
      <c r="AD68" s="202">
        <v>0</v>
      </c>
      <c r="AE68" s="103">
        <f t="shared" ref="AE68:AE131" si="22">AD68/I68</f>
        <v>0</v>
      </c>
      <c r="AF68" s="203">
        <v>23</v>
      </c>
      <c r="AG68" s="67">
        <f t="shared" si="11"/>
        <v>0.92</v>
      </c>
      <c r="AH68" s="204">
        <v>2</v>
      </c>
      <c r="AI68" s="67">
        <f t="shared" si="12"/>
        <v>0.08</v>
      </c>
    </row>
    <row r="69" spans="1:35" ht="15" customHeight="1" x14ac:dyDescent="0.3">
      <c r="A69" s="37" t="s">
        <v>1</v>
      </c>
      <c r="B69" s="37" t="s">
        <v>150</v>
      </c>
      <c r="C69" s="37" t="s">
        <v>11</v>
      </c>
      <c r="D69" s="37" t="s">
        <v>153</v>
      </c>
      <c r="E69" s="38" t="s">
        <v>154</v>
      </c>
      <c r="F69" s="39">
        <v>41876</v>
      </c>
      <c r="G69" s="37" t="s">
        <v>6</v>
      </c>
      <c r="H69" s="158" t="s">
        <v>65</v>
      </c>
      <c r="I69" s="159">
        <v>2</v>
      </c>
      <c r="J69" s="160">
        <v>2</v>
      </c>
      <c r="K69" s="40">
        <f t="shared" ref="K69:K132" si="23">J69/I69</f>
        <v>1</v>
      </c>
      <c r="L69" s="162">
        <v>0</v>
      </c>
      <c r="M69" s="99">
        <f t="shared" si="13"/>
        <v>0</v>
      </c>
      <c r="N69" s="161">
        <v>0</v>
      </c>
      <c r="O69" s="40">
        <f t="shared" si="14"/>
        <v>0</v>
      </c>
      <c r="P69" s="162">
        <v>0</v>
      </c>
      <c r="Q69" s="40">
        <f t="shared" si="15"/>
        <v>0</v>
      </c>
      <c r="R69" s="162">
        <v>0</v>
      </c>
      <c r="S69" s="40">
        <f t="shared" si="16"/>
        <v>0</v>
      </c>
      <c r="T69" s="162">
        <v>0</v>
      </c>
      <c r="U69" s="40">
        <f t="shared" si="17"/>
        <v>0</v>
      </c>
      <c r="V69" s="162">
        <v>0</v>
      </c>
      <c r="W69" s="40">
        <f t="shared" si="18"/>
        <v>0</v>
      </c>
      <c r="X69" s="162">
        <v>0</v>
      </c>
      <c r="Y69" s="40">
        <f t="shared" si="19"/>
        <v>0</v>
      </c>
      <c r="Z69" s="162">
        <v>0</v>
      </c>
      <c r="AA69" s="40">
        <f t="shared" si="20"/>
        <v>0</v>
      </c>
      <c r="AB69" s="158">
        <v>2</v>
      </c>
      <c r="AC69" s="40">
        <f t="shared" si="21"/>
        <v>1</v>
      </c>
      <c r="AD69" s="162">
        <v>0</v>
      </c>
      <c r="AE69" s="99">
        <f t="shared" si="22"/>
        <v>0</v>
      </c>
      <c r="AF69" s="163">
        <v>2</v>
      </c>
      <c r="AG69" s="40">
        <f t="shared" ref="AG69:AG132" si="24" xml:space="preserve"> AF69/I69</f>
        <v>1</v>
      </c>
      <c r="AH69" s="158">
        <v>0</v>
      </c>
      <c r="AI69" s="40">
        <f t="shared" ref="AI69:AI132" si="25" xml:space="preserve"> AH69/I69</f>
        <v>0</v>
      </c>
    </row>
    <row r="70" spans="1:35" ht="15" customHeight="1" x14ac:dyDescent="0.3">
      <c r="A70" s="37" t="s">
        <v>1</v>
      </c>
      <c r="B70" s="37" t="s">
        <v>150</v>
      </c>
      <c r="C70" s="37" t="s">
        <v>11</v>
      </c>
      <c r="D70" s="37" t="s">
        <v>155</v>
      </c>
      <c r="E70" s="38" t="s">
        <v>156</v>
      </c>
      <c r="F70" s="39">
        <v>37494</v>
      </c>
      <c r="G70" s="37" t="s">
        <v>6</v>
      </c>
      <c r="H70" s="158" t="s">
        <v>17</v>
      </c>
      <c r="I70" s="159">
        <v>77</v>
      </c>
      <c r="J70" s="160">
        <v>35</v>
      </c>
      <c r="K70" s="40">
        <f t="shared" si="23"/>
        <v>0.45454545454545453</v>
      </c>
      <c r="L70" s="158">
        <v>42</v>
      </c>
      <c r="M70" s="99">
        <f t="shared" si="13"/>
        <v>0.54545454545454541</v>
      </c>
      <c r="N70" s="160">
        <v>1</v>
      </c>
      <c r="O70" s="40">
        <f t="shared" si="14"/>
        <v>1.2987012987012988E-2</v>
      </c>
      <c r="P70" s="158">
        <v>10</v>
      </c>
      <c r="Q70" s="40">
        <f t="shared" si="15"/>
        <v>0.12987012987012986</v>
      </c>
      <c r="R70" s="158">
        <v>2</v>
      </c>
      <c r="S70" s="40">
        <f t="shared" si="16"/>
        <v>2.5974025974025976E-2</v>
      </c>
      <c r="T70" s="162">
        <v>0</v>
      </c>
      <c r="U70" s="40">
        <f t="shared" si="17"/>
        <v>0</v>
      </c>
      <c r="V70" s="162">
        <v>0</v>
      </c>
      <c r="W70" s="40">
        <f t="shared" si="18"/>
        <v>0</v>
      </c>
      <c r="X70" s="162">
        <v>0</v>
      </c>
      <c r="Y70" s="40">
        <f t="shared" si="19"/>
        <v>0</v>
      </c>
      <c r="Z70" s="162">
        <v>0</v>
      </c>
      <c r="AA70" s="40">
        <f t="shared" si="20"/>
        <v>0</v>
      </c>
      <c r="AB70" s="158">
        <v>47</v>
      </c>
      <c r="AC70" s="40">
        <f t="shared" si="21"/>
        <v>0.61038961038961037</v>
      </c>
      <c r="AD70" s="158">
        <v>17</v>
      </c>
      <c r="AE70" s="99">
        <f t="shared" si="22"/>
        <v>0.22077922077922077</v>
      </c>
      <c r="AF70" s="163">
        <v>54</v>
      </c>
      <c r="AG70" s="40">
        <f t="shared" si="24"/>
        <v>0.70129870129870131</v>
      </c>
      <c r="AH70" s="164">
        <v>23</v>
      </c>
      <c r="AI70" s="40">
        <f t="shared" si="25"/>
        <v>0.29870129870129869</v>
      </c>
    </row>
    <row r="71" spans="1:35" ht="15" customHeight="1" x14ac:dyDescent="0.3">
      <c r="A71" s="37" t="s">
        <v>1</v>
      </c>
      <c r="B71" s="37" t="s">
        <v>150</v>
      </c>
      <c r="C71" s="37" t="s">
        <v>11</v>
      </c>
      <c r="D71" s="37" t="s">
        <v>157</v>
      </c>
      <c r="E71" s="38" t="s">
        <v>158</v>
      </c>
      <c r="F71" s="39">
        <v>39318</v>
      </c>
      <c r="G71" s="37" t="s">
        <v>6</v>
      </c>
      <c r="H71" s="158" t="s">
        <v>22</v>
      </c>
      <c r="I71" s="159">
        <v>1</v>
      </c>
      <c r="J71" s="160">
        <v>1</v>
      </c>
      <c r="K71" s="40">
        <f t="shared" si="23"/>
        <v>1</v>
      </c>
      <c r="L71" s="162">
        <v>0</v>
      </c>
      <c r="M71" s="99">
        <f t="shared" si="13"/>
        <v>0</v>
      </c>
      <c r="N71" s="161">
        <v>0</v>
      </c>
      <c r="O71" s="40">
        <f t="shared" si="14"/>
        <v>0</v>
      </c>
      <c r="P71" s="162">
        <v>0</v>
      </c>
      <c r="Q71" s="40">
        <f t="shared" si="15"/>
        <v>0</v>
      </c>
      <c r="R71" s="162">
        <v>0</v>
      </c>
      <c r="S71" s="40">
        <f t="shared" si="16"/>
        <v>0</v>
      </c>
      <c r="T71" s="162">
        <v>0</v>
      </c>
      <c r="U71" s="40">
        <f t="shared" si="17"/>
        <v>0</v>
      </c>
      <c r="V71" s="162">
        <v>0</v>
      </c>
      <c r="W71" s="40">
        <f t="shared" si="18"/>
        <v>0</v>
      </c>
      <c r="X71" s="162">
        <v>0</v>
      </c>
      <c r="Y71" s="40">
        <f t="shared" si="19"/>
        <v>0</v>
      </c>
      <c r="Z71" s="162">
        <v>0</v>
      </c>
      <c r="AA71" s="40">
        <f t="shared" si="20"/>
        <v>0</v>
      </c>
      <c r="AB71" s="158">
        <v>1</v>
      </c>
      <c r="AC71" s="40">
        <f t="shared" si="21"/>
        <v>1</v>
      </c>
      <c r="AD71" s="162">
        <v>0</v>
      </c>
      <c r="AE71" s="99">
        <f t="shared" si="22"/>
        <v>0</v>
      </c>
      <c r="AF71" s="160">
        <v>0</v>
      </c>
      <c r="AG71" s="40">
        <f t="shared" si="24"/>
        <v>0</v>
      </c>
      <c r="AH71" s="164">
        <v>1</v>
      </c>
      <c r="AI71" s="40">
        <f t="shared" si="25"/>
        <v>1</v>
      </c>
    </row>
    <row r="72" spans="1:35" ht="15" customHeight="1" x14ac:dyDescent="0.3">
      <c r="A72" s="37" t="s">
        <v>1</v>
      </c>
      <c r="B72" s="37" t="s">
        <v>150</v>
      </c>
      <c r="C72" s="37" t="s">
        <v>3</v>
      </c>
      <c r="D72" s="37" t="s">
        <v>159</v>
      </c>
      <c r="E72" s="38" t="s">
        <v>160</v>
      </c>
      <c r="F72" s="39">
        <v>17168</v>
      </c>
      <c r="G72" s="37" t="s">
        <v>6</v>
      </c>
      <c r="H72" s="158" t="s">
        <v>7</v>
      </c>
      <c r="I72" s="159">
        <v>21</v>
      </c>
      <c r="J72" s="160">
        <v>11</v>
      </c>
      <c r="K72" s="40">
        <f t="shared" si="23"/>
        <v>0.52380952380952384</v>
      </c>
      <c r="L72" s="158">
        <v>10</v>
      </c>
      <c r="M72" s="99">
        <f t="shared" si="13"/>
        <v>0.47619047619047616</v>
      </c>
      <c r="N72" s="160">
        <v>1</v>
      </c>
      <c r="O72" s="40">
        <f t="shared" si="14"/>
        <v>4.7619047619047616E-2</v>
      </c>
      <c r="P72" s="158">
        <v>2</v>
      </c>
      <c r="Q72" s="40">
        <f t="shared" si="15"/>
        <v>9.5238095238095233E-2</v>
      </c>
      <c r="R72" s="158">
        <v>1</v>
      </c>
      <c r="S72" s="40">
        <f t="shared" si="16"/>
        <v>4.7619047619047616E-2</v>
      </c>
      <c r="T72" s="162">
        <v>0</v>
      </c>
      <c r="U72" s="40">
        <f t="shared" si="17"/>
        <v>0</v>
      </c>
      <c r="V72" s="162">
        <v>0</v>
      </c>
      <c r="W72" s="40">
        <f t="shared" si="18"/>
        <v>0</v>
      </c>
      <c r="X72" s="162">
        <v>0</v>
      </c>
      <c r="Y72" s="40">
        <f t="shared" si="19"/>
        <v>0</v>
      </c>
      <c r="Z72" s="162">
        <v>0</v>
      </c>
      <c r="AA72" s="40">
        <f t="shared" si="20"/>
        <v>0</v>
      </c>
      <c r="AB72" s="158">
        <v>17</v>
      </c>
      <c r="AC72" s="40">
        <f t="shared" si="21"/>
        <v>0.80952380952380953</v>
      </c>
      <c r="AD72" s="162">
        <v>0</v>
      </c>
      <c r="AE72" s="99">
        <f t="shared" si="22"/>
        <v>0</v>
      </c>
      <c r="AF72" s="163">
        <v>19</v>
      </c>
      <c r="AG72" s="40">
        <f t="shared" si="24"/>
        <v>0.90476190476190477</v>
      </c>
      <c r="AH72" s="164">
        <v>2</v>
      </c>
      <c r="AI72" s="40">
        <f t="shared" si="25"/>
        <v>9.5238095238095233E-2</v>
      </c>
    </row>
    <row r="73" spans="1:35" ht="15" customHeight="1" x14ac:dyDescent="0.3">
      <c r="A73" s="37" t="s">
        <v>1</v>
      </c>
      <c r="B73" s="37" t="s">
        <v>150</v>
      </c>
      <c r="C73" s="37" t="s">
        <v>3</v>
      </c>
      <c r="D73" s="37" t="s">
        <v>161</v>
      </c>
      <c r="E73" s="38" t="s">
        <v>162</v>
      </c>
      <c r="F73" s="39">
        <v>40053</v>
      </c>
      <c r="G73" s="37" t="s">
        <v>6</v>
      </c>
      <c r="H73" s="158" t="s">
        <v>30</v>
      </c>
      <c r="I73" s="159">
        <v>60</v>
      </c>
      <c r="J73" s="160">
        <v>29</v>
      </c>
      <c r="K73" s="40">
        <f t="shared" si="23"/>
        <v>0.48333333333333334</v>
      </c>
      <c r="L73" s="158">
        <v>31</v>
      </c>
      <c r="M73" s="99">
        <f t="shared" si="13"/>
        <v>0.51666666666666672</v>
      </c>
      <c r="N73" s="160">
        <v>4</v>
      </c>
      <c r="O73" s="40">
        <f t="shared" si="14"/>
        <v>6.6666666666666666E-2</v>
      </c>
      <c r="P73" s="158">
        <v>5</v>
      </c>
      <c r="Q73" s="40">
        <f t="shared" si="15"/>
        <v>8.3333333333333329E-2</v>
      </c>
      <c r="R73" s="158">
        <v>4</v>
      </c>
      <c r="S73" s="40">
        <f t="shared" si="16"/>
        <v>6.6666666666666666E-2</v>
      </c>
      <c r="T73" s="158">
        <v>1</v>
      </c>
      <c r="U73" s="40">
        <f t="shared" si="17"/>
        <v>1.6666666666666666E-2</v>
      </c>
      <c r="V73" s="162">
        <v>0</v>
      </c>
      <c r="W73" s="40">
        <f t="shared" si="18"/>
        <v>0</v>
      </c>
      <c r="X73" s="162">
        <v>0</v>
      </c>
      <c r="Y73" s="40">
        <f t="shared" si="19"/>
        <v>0</v>
      </c>
      <c r="Z73" s="162">
        <v>0</v>
      </c>
      <c r="AA73" s="40">
        <f t="shared" si="20"/>
        <v>0</v>
      </c>
      <c r="AB73" s="158">
        <v>45</v>
      </c>
      <c r="AC73" s="40">
        <f t="shared" si="21"/>
        <v>0.75</v>
      </c>
      <c r="AD73" s="158">
        <v>1</v>
      </c>
      <c r="AE73" s="99">
        <f t="shared" si="22"/>
        <v>1.6666666666666666E-2</v>
      </c>
      <c r="AF73" s="163">
        <v>55</v>
      </c>
      <c r="AG73" s="40">
        <f t="shared" si="24"/>
        <v>0.91666666666666663</v>
      </c>
      <c r="AH73" s="164">
        <v>5</v>
      </c>
      <c r="AI73" s="40">
        <f t="shared" si="25"/>
        <v>8.3333333333333329E-2</v>
      </c>
    </row>
    <row r="74" spans="1:35" ht="15" customHeight="1" x14ac:dyDescent="0.3">
      <c r="A74" s="37" t="s">
        <v>1</v>
      </c>
      <c r="B74" s="37" t="s">
        <v>150</v>
      </c>
      <c r="C74" s="37" t="s">
        <v>3</v>
      </c>
      <c r="D74" s="37" t="s">
        <v>163</v>
      </c>
      <c r="E74" s="38" t="s">
        <v>164</v>
      </c>
      <c r="F74" s="39">
        <v>40053</v>
      </c>
      <c r="G74" s="37" t="s">
        <v>6</v>
      </c>
      <c r="H74" s="158" t="s">
        <v>30</v>
      </c>
      <c r="I74" s="159">
        <v>24</v>
      </c>
      <c r="J74" s="160">
        <v>8</v>
      </c>
      <c r="K74" s="40">
        <f t="shared" si="23"/>
        <v>0.33333333333333331</v>
      </c>
      <c r="L74" s="158">
        <v>16</v>
      </c>
      <c r="M74" s="99">
        <f t="shared" si="13"/>
        <v>0.66666666666666663</v>
      </c>
      <c r="N74" s="160">
        <v>1</v>
      </c>
      <c r="O74" s="40">
        <f t="shared" si="14"/>
        <v>4.1666666666666664E-2</v>
      </c>
      <c r="P74" s="158">
        <v>3</v>
      </c>
      <c r="Q74" s="40">
        <f t="shared" si="15"/>
        <v>0.125</v>
      </c>
      <c r="R74" s="158">
        <v>2</v>
      </c>
      <c r="S74" s="40">
        <f t="shared" si="16"/>
        <v>8.3333333333333329E-2</v>
      </c>
      <c r="T74" s="158">
        <v>1</v>
      </c>
      <c r="U74" s="40">
        <f t="shared" si="17"/>
        <v>4.1666666666666664E-2</v>
      </c>
      <c r="V74" s="162">
        <v>0</v>
      </c>
      <c r="W74" s="40">
        <f t="shared" si="18"/>
        <v>0</v>
      </c>
      <c r="X74" s="162">
        <v>0</v>
      </c>
      <c r="Y74" s="40">
        <f t="shared" si="19"/>
        <v>0</v>
      </c>
      <c r="Z74" s="162">
        <v>0</v>
      </c>
      <c r="AA74" s="40">
        <f t="shared" si="20"/>
        <v>0</v>
      </c>
      <c r="AB74" s="158">
        <v>17</v>
      </c>
      <c r="AC74" s="40">
        <f t="shared" si="21"/>
        <v>0.70833333333333337</v>
      </c>
      <c r="AD74" s="162">
        <v>0</v>
      </c>
      <c r="AE74" s="99">
        <f t="shared" si="22"/>
        <v>0</v>
      </c>
      <c r="AF74" s="163">
        <v>22</v>
      </c>
      <c r="AG74" s="40">
        <f t="shared" si="24"/>
        <v>0.91666666666666663</v>
      </c>
      <c r="AH74" s="164">
        <v>2</v>
      </c>
      <c r="AI74" s="40">
        <f t="shared" si="25"/>
        <v>8.3333333333333329E-2</v>
      </c>
    </row>
    <row r="75" spans="1:35" ht="15" customHeight="1" x14ac:dyDescent="0.3">
      <c r="A75" s="37" t="s">
        <v>1</v>
      </c>
      <c r="B75" s="37" t="s">
        <v>150</v>
      </c>
      <c r="C75" s="37" t="s">
        <v>3</v>
      </c>
      <c r="D75" s="37" t="s">
        <v>165</v>
      </c>
      <c r="E75" s="38" t="s">
        <v>166</v>
      </c>
      <c r="F75" s="39">
        <v>40053</v>
      </c>
      <c r="G75" s="37" t="s">
        <v>6</v>
      </c>
      <c r="H75" s="158" t="s">
        <v>30</v>
      </c>
      <c r="I75" s="159">
        <v>4</v>
      </c>
      <c r="J75" s="161">
        <v>0</v>
      </c>
      <c r="K75" s="40">
        <f t="shared" si="23"/>
        <v>0</v>
      </c>
      <c r="L75" s="158">
        <v>4</v>
      </c>
      <c r="M75" s="99">
        <f t="shared" si="13"/>
        <v>1</v>
      </c>
      <c r="N75" s="161">
        <v>0</v>
      </c>
      <c r="O75" s="40">
        <f t="shared" si="14"/>
        <v>0</v>
      </c>
      <c r="P75" s="158">
        <v>1</v>
      </c>
      <c r="Q75" s="40">
        <f t="shared" si="15"/>
        <v>0.25</v>
      </c>
      <c r="R75" s="162">
        <v>0</v>
      </c>
      <c r="S75" s="40">
        <f t="shared" si="16"/>
        <v>0</v>
      </c>
      <c r="T75" s="162">
        <v>0</v>
      </c>
      <c r="U75" s="40">
        <f t="shared" si="17"/>
        <v>0</v>
      </c>
      <c r="V75" s="162">
        <v>0</v>
      </c>
      <c r="W75" s="40">
        <f t="shared" si="18"/>
        <v>0</v>
      </c>
      <c r="X75" s="162">
        <v>0</v>
      </c>
      <c r="Y75" s="40">
        <f t="shared" si="19"/>
        <v>0</v>
      </c>
      <c r="Z75" s="162">
        <v>0</v>
      </c>
      <c r="AA75" s="40">
        <f t="shared" si="20"/>
        <v>0</v>
      </c>
      <c r="AB75" s="158">
        <v>2</v>
      </c>
      <c r="AC75" s="40">
        <f t="shared" si="21"/>
        <v>0.5</v>
      </c>
      <c r="AD75" s="158">
        <v>1</v>
      </c>
      <c r="AE75" s="99">
        <f t="shared" si="22"/>
        <v>0.25</v>
      </c>
      <c r="AF75" s="163">
        <v>2</v>
      </c>
      <c r="AG75" s="40">
        <f t="shared" si="24"/>
        <v>0.5</v>
      </c>
      <c r="AH75" s="158">
        <v>2</v>
      </c>
      <c r="AI75" s="40">
        <f t="shared" si="25"/>
        <v>0.5</v>
      </c>
    </row>
    <row r="76" spans="1:35" ht="15" customHeight="1" x14ac:dyDescent="0.3">
      <c r="A76" s="37" t="s">
        <v>1</v>
      </c>
      <c r="B76" s="37" t="s">
        <v>150</v>
      </c>
      <c r="C76" s="37" t="s">
        <v>3</v>
      </c>
      <c r="D76" s="37" t="s">
        <v>167</v>
      </c>
      <c r="E76" s="38" t="s">
        <v>168</v>
      </c>
      <c r="F76" s="39">
        <v>40053</v>
      </c>
      <c r="G76" s="37" t="s">
        <v>6</v>
      </c>
      <c r="H76" s="158" t="s">
        <v>30</v>
      </c>
      <c r="I76" s="159">
        <v>7</v>
      </c>
      <c r="J76" s="161">
        <v>0</v>
      </c>
      <c r="K76" s="40">
        <f t="shared" si="23"/>
        <v>0</v>
      </c>
      <c r="L76" s="158">
        <v>7</v>
      </c>
      <c r="M76" s="99">
        <f t="shared" si="13"/>
        <v>1</v>
      </c>
      <c r="N76" s="161">
        <v>0</v>
      </c>
      <c r="O76" s="40">
        <f t="shared" si="14"/>
        <v>0</v>
      </c>
      <c r="P76" s="162">
        <v>0</v>
      </c>
      <c r="Q76" s="40">
        <f t="shared" si="15"/>
        <v>0</v>
      </c>
      <c r="R76" s="162">
        <v>0</v>
      </c>
      <c r="S76" s="40">
        <f t="shared" si="16"/>
        <v>0</v>
      </c>
      <c r="T76" s="162">
        <v>0</v>
      </c>
      <c r="U76" s="40">
        <f t="shared" si="17"/>
        <v>0</v>
      </c>
      <c r="V76" s="162">
        <v>0</v>
      </c>
      <c r="W76" s="40">
        <f t="shared" si="18"/>
        <v>0</v>
      </c>
      <c r="X76" s="162">
        <v>0</v>
      </c>
      <c r="Y76" s="40">
        <f t="shared" si="19"/>
        <v>0</v>
      </c>
      <c r="Z76" s="158">
        <v>1</v>
      </c>
      <c r="AA76" s="40">
        <f t="shared" si="20"/>
        <v>0.14285714285714285</v>
      </c>
      <c r="AB76" s="158">
        <v>6</v>
      </c>
      <c r="AC76" s="40">
        <f t="shared" si="21"/>
        <v>0.8571428571428571</v>
      </c>
      <c r="AD76" s="162">
        <v>0</v>
      </c>
      <c r="AE76" s="99">
        <f t="shared" si="22"/>
        <v>0</v>
      </c>
      <c r="AF76" s="163">
        <v>7</v>
      </c>
      <c r="AG76" s="40">
        <f t="shared" si="24"/>
        <v>1</v>
      </c>
      <c r="AH76" s="158">
        <v>0</v>
      </c>
      <c r="AI76" s="40">
        <f t="shared" si="25"/>
        <v>0</v>
      </c>
    </row>
    <row r="77" spans="1:35" ht="15" customHeight="1" x14ac:dyDescent="0.3">
      <c r="A77" s="37" t="s">
        <v>1</v>
      </c>
      <c r="B77" s="37" t="s">
        <v>150</v>
      </c>
      <c r="C77" s="37" t="s">
        <v>3</v>
      </c>
      <c r="D77" s="37" t="s">
        <v>169</v>
      </c>
      <c r="E77" s="38" t="s">
        <v>170</v>
      </c>
      <c r="F77" s="39">
        <v>40053</v>
      </c>
      <c r="G77" s="37" t="s">
        <v>6</v>
      </c>
      <c r="H77" s="158" t="s">
        <v>30</v>
      </c>
      <c r="I77" s="159">
        <v>22</v>
      </c>
      <c r="J77" s="160">
        <v>10</v>
      </c>
      <c r="K77" s="40">
        <f t="shared" si="23"/>
        <v>0.45454545454545453</v>
      </c>
      <c r="L77" s="158">
        <v>12</v>
      </c>
      <c r="M77" s="99">
        <f t="shared" si="13"/>
        <v>0.54545454545454541</v>
      </c>
      <c r="N77" s="160">
        <v>2</v>
      </c>
      <c r="O77" s="40">
        <f t="shared" si="14"/>
        <v>9.0909090909090912E-2</v>
      </c>
      <c r="P77" s="158">
        <v>1</v>
      </c>
      <c r="Q77" s="40">
        <f t="shared" si="15"/>
        <v>4.5454545454545456E-2</v>
      </c>
      <c r="R77" s="162">
        <v>0</v>
      </c>
      <c r="S77" s="40">
        <f t="shared" si="16"/>
        <v>0</v>
      </c>
      <c r="T77" s="162">
        <v>0</v>
      </c>
      <c r="U77" s="40">
        <f t="shared" si="17"/>
        <v>0</v>
      </c>
      <c r="V77" s="162">
        <v>0</v>
      </c>
      <c r="W77" s="40">
        <f t="shared" si="18"/>
        <v>0</v>
      </c>
      <c r="X77" s="162">
        <v>0</v>
      </c>
      <c r="Y77" s="40">
        <f t="shared" si="19"/>
        <v>0</v>
      </c>
      <c r="Z77" s="162">
        <v>0</v>
      </c>
      <c r="AA77" s="40">
        <f t="shared" si="20"/>
        <v>0</v>
      </c>
      <c r="AB77" s="158">
        <v>19</v>
      </c>
      <c r="AC77" s="40">
        <f t="shared" si="21"/>
        <v>0.86363636363636365</v>
      </c>
      <c r="AD77" s="162">
        <v>0</v>
      </c>
      <c r="AE77" s="99">
        <f t="shared" si="22"/>
        <v>0</v>
      </c>
      <c r="AF77" s="163">
        <v>19</v>
      </c>
      <c r="AG77" s="40">
        <f t="shared" si="24"/>
        <v>0.86363636363636365</v>
      </c>
      <c r="AH77" s="164">
        <v>3</v>
      </c>
      <c r="AI77" s="40">
        <f t="shared" si="25"/>
        <v>0.13636363636363635</v>
      </c>
    </row>
    <row r="78" spans="1:35" ht="15" customHeight="1" x14ac:dyDescent="0.3">
      <c r="A78" s="37" t="s">
        <v>1</v>
      </c>
      <c r="B78" s="37" t="s">
        <v>150</v>
      </c>
      <c r="C78" s="37" t="s">
        <v>3</v>
      </c>
      <c r="D78" s="37" t="s">
        <v>171</v>
      </c>
      <c r="E78" s="38" t="s">
        <v>172</v>
      </c>
      <c r="F78" s="39">
        <v>41898</v>
      </c>
      <c r="G78" s="37" t="s">
        <v>6</v>
      </c>
      <c r="H78" s="158" t="s">
        <v>30</v>
      </c>
      <c r="I78" s="159">
        <v>1</v>
      </c>
      <c r="J78" s="161">
        <v>0</v>
      </c>
      <c r="K78" s="40">
        <f t="shared" si="23"/>
        <v>0</v>
      </c>
      <c r="L78" s="158">
        <v>1</v>
      </c>
      <c r="M78" s="99">
        <f t="shared" si="13"/>
        <v>1</v>
      </c>
      <c r="N78" s="161">
        <v>0</v>
      </c>
      <c r="O78" s="40">
        <f t="shared" si="14"/>
        <v>0</v>
      </c>
      <c r="P78" s="162">
        <v>0</v>
      </c>
      <c r="Q78" s="40">
        <f t="shared" si="15"/>
        <v>0</v>
      </c>
      <c r="R78" s="162">
        <v>0</v>
      </c>
      <c r="S78" s="40">
        <f t="shared" si="16"/>
        <v>0</v>
      </c>
      <c r="T78" s="162">
        <v>0</v>
      </c>
      <c r="U78" s="40">
        <f t="shared" si="17"/>
        <v>0</v>
      </c>
      <c r="V78" s="162">
        <v>0</v>
      </c>
      <c r="W78" s="40">
        <f t="shared" si="18"/>
        <v>0</v>
      </c>
      <c r="X78" s="162">
        <v>0</v>
      </c>
      <c r="Y78" s="40">
        <f t="shared" si="19"/>
        <v>0</v>
      </c>
      <c r="Z78" s="162">
        <v>0</v>
      </c>
      <c r="AA78" s="40">
        <f t="shared" si="20"/>
        <v>0</v>
      </c>
      <c r="AB78" s="158">
        <v>1</v>
      </c>
      <c r="AC78" s="40">
        <f t="shared" si="21"/>
        <v>1</v>
      </c>
      <c r="AD78" s="162">
        <v>0</v>
      </c>
      <c r="AE78" s="99">
        <f t="shared" si="22"/>
        <v>0</v>
      </c>
      <c r="AF78" s="163">
        <v>1</v>
      </c>
      <c r="AG78" s="40">
        <f t="shared" si="24"/>
        <v>1</v>
      </c>
      <c r="AH78" s="158">
        <v>0</v>
      </c>
      <c r="AI78" s="40">
        <f t="shared" si="25"/>
        <v>0</v>
      </c>
    </row>
    <row r="79" spans="1:35" ht="15" customHeight="1" x14ac:dyDescent="0.3">
      <c r="A79" s="37" t="s">
        <v>1</v>
      </c>
      <c r="B79" s="37" t="s">
        <v>150</v>
      </c>
      <c r="C79" s="37" t="s">
        <v>3</v>
      </c>
      <c r="D79" s="37" t="s">
        <v>173</v>
      </c>
      <c r="E79" s="38" t="s">
        <v>174</v>
      </c>
      <c r="F79" s="39">
        <v>17168</v>
      </c>
      <c r="G79" s="37" t="s">
        <v>6</v>
      </c>
      <c r="H79" s="158" t="s">
        <v>27</v>
      </c>
      <c r="I79" s="159">
        <v>112</v>
      </c>
      <c r="J79" s="160">
        <v>75</v>
      </c>
      <c r="K79" s="40">
        <f t="shared" si="23"/>
        <v>0.6696428571428571</v>
      </c>
      <c r="L79" s="158">
        <v>37</v>
      </c>
      <c r="M79" s="99">
        <f t="shared" si="13"/>
        <v>0.33035714285714285</v>
      </c>
      <c r="N79" s="160">
        <v>2</v>
      </c>
      <c r="O79" s="40">
        <f t="shared" si="14"/>
        <v>1.7857142857142856E-2</v>
      </c>
      <c r="P79" s="158">
        <v>2</v>
      </c>
      <c r="Q79" s="40">
        <f t="shared" si="15"/>
        <v>1.7857142857142856E-2</v>
      </c>
      <c r="R79" s="158">
        <v>4</v>
      </c>
      <c r="S79" s="40">
        <f t="shared" si="16"/>
        <v>3.5714285714285712E-2</v>
      </c>
      <c r="T79" s="158">
        <v>2</v>
      </c>
      <c r="U79" s="40">
        <f t="shared" si="17"/>
        <v>1.7857142857142856E-2</v>
      </c>
      <c r="V79" s="162">
        <v>0</v>
      </c>
      <c r="W79" s="40">
        <f t="shared" si="18"/>
        <v>0</v>
      </c>
      <c r="X79" s="162">
        <v>0</v>
      </c>
      <c r="Y79" s="40">
        <f t="shared" si="19"/>
        <v>0</v>
      </c>
      <c r="Z79" s="162">
        <v>0</v>
      </c>
      <c r="AA79" s="40">
        <f t="shared" si="20"/>
        <v>0</v>
      </c>
      <c r="AB79" s="158">
        <v>102</v>
      </c>
      <c r="AC79" s="40">
        <f t="shared" si="21"/>
        <v>0.9107142857142857</v>
      </c>
      <c r="AD79" s="162">
        <v>0</v>
      </c>
      <c r="AE79" s="99">
        <f t="shared" si="22"/>
        <v>0</v>
      </c>
      <c r="AF79" s="163">
        <v>102</v>
      </c>
      <c r="AG79" s="40">
        <f t="shared" si="24"/>
        <v>0.9107142857142857</v>
      </c>
      <c r="AH79" s="164">
        <v>10</v>
      </c>
      <c r="AI79" s="40">
        <f t="shared" si="25"/>
        <v>8.9285714285714288E-2</v>
      </c>
    </row>
    <row r="80" spans="1:35" ht="15" customHeight="1" thickBot="1" x14ac:dyDescent="0.35">
      <c r="A80" s="53" t="s">
        <v>1</v>
      </c>
      <c r="B80" s="53" t="s">
        <v>150</v>
      </c>
      <c r="C80" s="53" t="s">
        <v>3</v>
      </c>
      <c r="D80" s="53" t="s">
        <v>175</v>
      </c>
      <c r="E80" s="54" t="s">
        <v>158</v>
      </c>
      <c r="F80" s="55">
        <v>39318</v>
      </c>
      <c r="G80" s="53" t="s">
        <v>6</v>
      </c>
      <c r="H80" s="165" t="s">
        <v>22</v>
      </c>
      <c r="I80" s="166">
        <v>4</v>
      </c>
      <c r="J80" s="167">
        <v>0</v>
      </c>
      <c r="K80" s="56">
        <f t="shared" si="23"/>
        <v>0</v>
      </c>
      <c r="L80" s="165">
        <v>4</v>
      </c>
      <c r="M80" s="100">
        <f t="shared" si="13"/>
        <v>1</v>
      </c>
      <c r="N80" s="167">
        <v>0</v>
      </c>
      <c r="O80" s="56">
        <f t="shared" si="14"/>
        <v>0</v>
      </c>
      <c r="P80" s="168">
        <v>0</v>
      </c>
      <c r="Q80" s="56">
        <f t="shared" si="15"/>
        <v>0</v>
      </c>
      <c r="R80" s="165">
        <v>1</v>
      </c>
      <c r="S80" s="56">
        <f t="shared" si="16"/>
        <v>0.25</v>
      </c>
      <c r="T80" s="168">
        <v>0</v>
      </c>
      <c r="U80" s="56">
        <f t="shared" si="17"/>
        <v>0</v>
      </c>
      <c r="V80" s="168">
        <v>0</v>
      </c>
      <c r="W80" s="56">
        <f t="shared" si="18"/>
        <v>0</v>
      </c>
      <c r="X80" s="168">
        <v>0</v>
      </c>
      <c r="Y80" s="56">
        <f t="shared" si="19"/>
        <v>0</v>
      </c>
      <c r="Z80" s="168">
        <v>0</v>
      </c>
      <c r="AA80" s="56">
        <f t="shared" si="20"/>
        <v>0</v>
      </c>
      <c r="AB80" s="165">
        <v>3</v>
      </c>
      <c r="AC80" s="56">
        <f t="shared" si="21"/>
        <v>0.75</v>
      </c>
      <c r="AD80" s="168">
        <v>0</v>
      </c>
      <c r="AE80" s="100">
        <f t="shared" si="22"/>
        <v>0</v>
      </c>
      <c r="AF80" s="169">
        <v>4</v>
      </c>
      <c r="AG80" s="56">
        <f t="shared" si="24"/>
        <v>1</v>
      </c>
      <c r="AH80" s="165">
        <v>0</v>
      </c>
      <c r="AI80" s="56">
        <f t="shared" si="25"/>
        <v>0</v>
      </c>
    </row>
    <row r="81" spans="1:35" ht="15" customHeight="1" x14ac:dyDescent="0.3">
      <c r="A81" s="60" t="s">
        <v>1</v>
      </c>
      <c r="B81" s="60" t="s">
        <v>176</v>
      </c>
      <c r="C81" s="60" t="s">
        <v>11</v>
      </c>
      <c r="D81" s="60" t="s">
        <v>177</v>
      </c>
      <c r="E81" s="61" t="s">
        <v>178</v>
      </c>
      <c r="F81" s="62">
        <v>39691</v>
      </c>
      <c r="G81" s="60" t="s">
        <v>6</v>
      </c>
      <c r="H81" s="180" t="s">
        <v>59</v>
      </c>
      <c r="I81" s="181">
        <v>1</v>
      </c>
      <c r="J81" s="182">
        <v>1</v>
      </c>
      <c r="K81" s="63">
        <f t="shared" si="23"/>
        <v>1</v>
      </c>
      <c r="L81" s="183">
        <v>0</v>
      </c>
      <c r="M81" s="101">
        <f t="shared" si="13"/>
        <v>0</v>
      </c>
      <c r="N81" s="205">
        <v>0</v>
      </c>
      <c r="O81" s="63">
        <f t="shared" si="14"/>
        <v>0</v>
      </c>
      <c r="P81" s="183">
        <v>0</v>
      </c>
      <c r="Q81" s="63">
        <f t="shared" si="15"/>
        <v>0</v>
      </c>
      <c r="R81" s="183">
        <v>0</v>
      </c>
      <c r="S81" s="63">
        <f t="shared" si="16"/>
        <v>0</v>
      </c>
      <c r="T81" s="183">
        <v>0</v>
      </c>
      <c r="U81" s="63">
        <f t="shared" si="17"/>
        <v>0</v>
      </c>
      <c r="V81" s="183">
        <v>0</v>
      </c>
      <c r="W81" s="63">
        <f t="shared" si="18"/>
        <v>0</v>
      </c>
      <c r="X81" s="183">
        <v>0</v>
      </c>
      <c r="Y81" s="63">
        <f t="shared" si="19"/>
        <v>0</v>
      </c>
      <c r="Z81" s="183">
        <v>0</v>
      </c>
      <c r="AA81" s="63">
        <f t="shared" si="20"/>
        <v>0</v>
      </c>
      <c r="AB81" s="180">
        <v>1</v>
      </c>
      <c r="AC81" s="63">
        <f t="shared" si="21"/>
        <v>1</v>
      </c>
      <c r="AD81" s="183">
        <v>0</v>
      </c>
      <c r="AE81" s="101">
        <f t="shared" si="22"/>
        <v>0</v>
      </c>
      <c r="AF81" s="184">
        <v>1</v>
      </c>
      <c r="AG81" s="63">
        <f t="shared" si="24"/>
        <v>1</v>
      </c>
      <c r="AH81" s="180">
        <v>0</v>
      </c>
      <c r="AI81" s="63">
        <f t="shared" si="25"/>
        <v>0</v>
      </c>
    </row>
    <row r="82" spans="1:35" ht="15" customHeight="1" x14ac:dyDescent="0.3">
      <c r="A82" s="5" t="s">
        <v>1</v>
      </c>
      <c r="B82" s="5" t="s">
        <v>176</v>
      </c>
      <c r="C82" s="5" t="s">
        <v>11</v>
      </c>
      <c r="D82" s="5" t="s">
        <v>179</v>
      </c>
      <c r="E82" s="31" t="s">
        <v>180</v>
      </c>
      <c r="F82" s="32">
        <v>40056</v>
      </c>
      <c r="G82" s="5" t="s">
        <v>6</v>
      </c>
      <c r="H82" s="140" t="s">
        <v>59</v>
      </c>
      <c r="I82" s="141">
        <v>16</v>
      </c>
      <c r="J82" s="142">
        <v>2</v>
      </c>
      <c r="K82" s="6">
        <f t="shared" si="23"/>
        <v>0.125</v>
      </c>
      <c r="L82" s="140">
        <v>14</v>
      </c>
      <c r="M82" s="7">
        <f t="shared" si="13"/>
        <v>0.875</v>
      </c>
      <c r="N82" s="142">
        <v>1</v>
      </c>
      <c r="O82" s="6">
        <f t="shared" si="14"/>
        <v>6.25E-2</v>
      </c>
      <c r="P82" s="143">
        <v>0</v>
      </c>
      <c r="Q82" s="6">
        <f t="shared" si="15"/>
        <v>0</v>
      </c>
      <c r="R82" s="140">
        <v>1</v>
      </c>
      <c r="S82" s="6">
        <f t="shared" si="16"/>
        <v>6.25E-2</v>
      </c>
      <c r="T82" s="143">
        <v>0</v>
      </c>
      <c r="U82" s="6">
        <f t="shared" si="17"/>
        <v>0</v>
      </c>
      <c r="V82" s="140">
        <v>1</v>
      </c>
      <c r="W82" s="6">
        <f t="shared" si="18"/>
        <v>6.25E-2</v>
      </c>
      <c r="X82" s="143">
        <v>0</v>
      </c>
      <c r="Y82" s="6">
        <f t="shared" si="19"/>
        <v>0</v>
      </c>
      <c r="Z82" s="143">
        <v>0</v>
      </c>
      <c r="AA82" s="6">
        <f t="shared" si="20"/>
        <v>0</v>
      </c>
      <c r="AB82" s="140">
        <v>13</v>
      </c>
      <c r="AC82" s="6">
        <f t="shared" si="21"/>
        <v>0.8125</v>
      </c>
      <c r="AD82" s="143">
        <v>0</v>
      </c>
      <c r="AE82" s="7">
        <f t="shared" si="22"/>
        <v>0</v>
      </c>
      <c r="AF82" s="144">
        <v>16</v>
      </c>
      <c r="AG82" s="6">
        <f t="shared" si="24"/>
        <v>1</v>
      </c>
      <c r="AH82" s="140">
        <v>0</v>
      </c>
      <c r="AI82" s="6">
        <f t="shared" si="25"/>
        <v>0</v>
      </c>
    </row>
    <row r="83" spans="1:35" ht="15" customHeight="1" x14ac:dyDescent="0.3">
      <c r="A83" s="5" t="s">
        <v>1</v>
      </c>
      <c r="B83" s="5" t="s">
        <v>176</v>
      </c>
      <c r="C83" s="5" t="s">
        <v>11</v>
      </c>
      <c r="D83" s="5" t="s">
        <v>181</v>
      </c>
      <c r="E83" s="31" t="s">
        <v>182</v>
      </c>
      <c r="F83" s="32">
        <v>41876</v>
      </c>
      <c r="G83" s="5" t="s">
        <v>6</v>
      </c>
      <c r="H83" s="140" t="s">
        <v>65</v>
      </c>
      <c r="I83" s="141">
        <v>1</v>
      </c>
      <c r="J83" s="146">
        <v>0</v>
      </c>
      <c r="K83" s="6">
        <f t="shared" si="23"/>
        <v>0</v>
      </c>
      <c r="L83" s="140">
        <v>1</v>
      </c>
      <c r="M83" s="7">
        <f t="shared" si="13"/>
        <v>1</v>
      </c>
      <c r="N83" s="146">
        <v>0</v>
      </c>
      <c r="O83" s="6">
        <f t="shared" si="14"/>
        <v>0</v>
      </c>
      <c r="P83" s="143">
        <v>0</v>
      </c>
      <c r="Q83" s="6">
        <f t="shared" si="15"/>
        <v>0</v>
      </c>
      <c r="R83" s="143">
        <v>0</v>
      </c>
      <c r="S83" s="6">
        <f t="shared" si="16"/>
        <v>0</v>
      </c>
      <c r="T83" s="143">
        <v>0</v>
      </c>
      <c r="U83" s="6">
        <f t="shared" si="17"/>
        <v>0</v>
      </c>
      <c r="V83" s="143">
        <v>0</v>
      </c>
      <c r="W83" s="6">
        <f t="shared" si="18"/>
        <v>0</v>
      </c>
      <c r="X83" s="143">
        <v>0</v>
      </c>
      <c r="Y83" s="6">
        <f t="shared" si="19"/>
        <v>0</v>
      </c>
      <c r="Z83" s="143">
        <v>0</v>
      </c>
      <c r="AA83" s="6">
        <f t="shared" si="20"/>
        <v>0</v>
      </c>
      <c r="AB83" s="140">
        <v>1</v>
      </c>
      <c r="AC83" s="6">
        <f t="shared" si="21"/>
        <v>1</v>
      </c>
      <c r="AD83" s="143">
        <v>0</v>
      </c>
      <c r="AE83" s="7">
        <f t="shared" si="22"/>
        <v>0</v>
      </c>
      <c r="AF83" s="144">
        <v>1</v>
      </c>
      <c r="AG83" s="6">
        <f t="shared" si="24"/>
        <v>1</v>
      </c>
      <c r="AH83" s="140">
        <v>0</v>
      </c>
      <c r="AI83" s="6">
        <f t="shared" si="25"/>
        <v>0</v>
      </c>
    </row>
    <row r="84" spans="1:35" ht="15" customHeight="1" x14ac:dyDescent="0.3">
      <c r="A84" s="5" t="s">
        <v>1</v>
      </c>
      <c r="B84" s="5" t="s">
        <v>176</v>
      </c>
      <c r="C84" s="5" t="s">
        <v>3</v>
      </c>
      <c r="D84" s="5" t="s">
        <v>183</v>
      </c>
      <c r="E84" s="31" t="s">
        <v>184</v>
      </c>
      <c r="F84" s="32">
        <v>17168</v>
      </c>
      <c r="G84" s="5" t="s">
        <v>6</v>
      </c>
      <c r="H84" s="140" t="s">
        <v>7</v>
      </c>
      <c r="I84" s="141">
        <v>35</v>
      </c>
      <c r="J84" s="142">
        <v>14</v>
      </c>
      <c r="K84" s="6">
        <f t="shared" si="23"/>
        <v>0.4</v>
      </c>
      <c r="L84" s="140">
        <v>21</v>
      </c>
      <c r="M84" s="7">
        <f t="shared" si="13"/>
        <v>0.6</v>
      </c>
      <c r="N84" s="142">
        <v>5</v>
      </c>
      <c r="O84" s="6">
        <f t="shared" si="14"/>
        <v>0.14285714285714285</v>
      </c>
      <c r="P84" s="140">
        <v>1</v>
      </c>
      <c r="Q84" s="6">
        <f t="shared" si="15"/>
        <v>2.8571428571428571E-2</v>
      </c>
      <c r="R84" s="140">
        <v>1</v>
      </c>
      <c r="S84" s="6">
        <f t="shared" si="16"/>
        <v>2.8571428571428571E-2</v>
      </c>
      <c r="T84" s="143">
        <v>0</v>
      </c>
      <c r="U84" s="6">
        <f t="shared" si="17"/>
        <v>0</v>
      </c>
      <c r="V84" s="143">
        <v>0</v>
      </c>
      <c r="W84" s="6">
        <f t="shared" si="18"/>
        <v>0</v>
      </c>
      <c r="X84" s="143">
        <v>0</v>
      </c>
      <c r="Y84" s="6">
        <f t="shared" si="19"/>
        <v>0</v>
      </c>
      <c r="Z84" s="143">
        <v>0</v>
      </c>
      <c r="AA84" s="6">
        <f t="shared" si="20"/>
        <v>0</v>
      </c>
      <c r="AB84" s="140">
        <v>28</v>
      </c>
      <c r="AC84" s="6">
        <f t="shared" si="21"/>
        <v>0.8</v>
      </c>
      <c r="AD84" s="143">
        <v>0</v>
      </c>
      <c r="AE84" s="7">
        <f t="shared" si="22"/>
        <v>0</v>
      </c>
      <c r="AF84" s="144">
        <v>34</v>
      </c>
      <c r="AG84" s="6">
        <f t="shared" si="24"/>
        <v>0.97142857142857142</v>
      </c>
      <c r="AH84" s="145">
        <v>1</v>
      </c>
      <c r="AI84" s="6">
        <f t="shared" si="25"/>
        <v>2.8571428571428571E-2</v>
      </c>
    </row>
    <row r="85" spans="1:35" ht="15" customHeight="1" thickBot="1" x14ac:dyDescent="0.35">
      <c r="A85" s="8" t="s">
        <v>1</v>
      </c>
      <c r="B85" s="8" t="s">
        <v>176</v>
      </c>
      <c r="C85" s="8" t="s">
        <v>3</v>
      </c>
      <c r="D85" s="8" t="s">
        <v>185</v>
      </c>
      <c r="E85" s="51" t="s">
        <v>186</v>
      </c>
      <c r="F85" s="52">
        <v>37858</v>
      </c>
      <c r="G85" s="8" t="s">
        <v>6</v>
      </c>
      <c r="H85" s="147" t="s">
        <v>7</v>
      </c>
      <c r="I85" s="148">
        <v>2</v>
      </c>
      <c r="J85" s="150">
        <v>0</v>
      </c>
      <c r="K85" s="9">
        <f t="shared" si="23"/>
        <v>0</v>
      </c>
      <c r="L85" s="147">
        <v>2</v>
      </c>
      <c r="M85" s="10">
        <f t="shared" si="13"/>
        <v>1</v>
      </c>
      <c r="N85" s="149">
        <v>1</v>
      </c>
      <c r="O85" s="9">
        <f t="shared" si="14"/>
        <v>0.5</v>
      </c>
      <c r="P85" s="151">
        <v>0</v>
      </c>
      <c r="Q85" s="9">
        <f t="shared" si="15"/>
        <v>0</v>
      </c>
      <c r="R85" s="147">
        <v>1</v>
      </c>
      <c r="S85" s="9">
        <f t="shared" si="16"/>
        <v>0.5</v>
      </c>
      <c r="T85" s="151">
        <v>0</v>
      </c>
      <c r="U85" s="9">
        <f t="shared" si="17"/>
        <v>0</v>
      </c>
      <c r="V85" s="151">
        <v>0</v>
      </c>
      <c r="W85" s="9">
        <f t="shared" si="18"/>
        <v>0</v>
      </c>
      <c r="X85" s="151">
        <v>0</v>
      </c>
      <c r="Y85" s="9">
        <f t="shared" si="19"/>
        <v>0</v>
      </c>
      <c r="Z85" s="151">
        <v>0</v>
      </c>
      <c r="AA85" s="9">
        <f t="shared" si="20"/>
        <v>0</v>
      </c>
      <c r="AB85" s="151">
        <v>0</v>
      </c>
      <c r="AC85" s="9">
        <f t="shared" si="21"/>
        <v>0</v>
      </c>
      <c r="AD85" s="151">
        <v>0</v>
      </c>
      <c r="AE85" s="10">
        <f t="shared" si="22"/>
        <v>0</v>
      </c>
      <c r="AF85" s="152">
        <v>1</v>
      </c>
      <c r="AG85" s="9">
        <f t="shared" si="24"/>
        <v>0.5</v>
      </c>
      <c r="AH85" s="171">
        <v>1</v>
      </c>
      <c r="AI85" s="9">
        <f t="shared" si="25"/>
        <v>0.5</v>
      </c>
    </row>
    <row r="86" spans="1:35" ht="15" customHeight="1" x14ac:dyDescent="0.3">
      <c r="A86" s="11" t="s">
        <v>1</v>
      </c>
      <c r="B86" s="11" t="s">
        <v>187</v>
      </c>
      <c r="C86" s="11" t="s">
        <v>11</v>
      </c>
      <c r="D86" s="11" t="s">
        <v>188</v>
      </c>
      <c r="E86" s="57" t="s">
        <v>189</v>
      </c>
      <c r="F86" s="58">
        <v>39318</v>
      </c>
      <c r="G86" s="11" t="s">
        <v>6</v>
      </c>
      <c r="H86" s="172" t="s">
        <v>22</v>
      </c>
      <c r="I86" s="173">
        <v>3</v>
      </c>
      <c r="J86" s="174">
        <v>0</v>
      </c>
      <c r="K86" s="12">
        <f t="shared" si="23"/>
        <v>0</v>
      </c>
      <c r="L86" s="172">
        <v>3</v>
      </c>
      <c r="M86" s="13">
        <f t="shared" si="13"/>
        <v>1</v>
      </c>
      <c r="N86" s="174">
        <v>0</v>
      </c>
      <c r="O86" s="12">
        <f t="shared" si="14"/>
        <v>0</v>
      </c>
      <c r="P86" s="176">
        <v>0</v>
      </c>
      <c r="Q86" s="12">
        <f t="shared" si="15"/>
        <v>0</v>
      </c>
      <c r="R86" s="176">
        <v>0</v>
      </c>
      <c r="S86" s="12">
        <f t="shared" si="16"/>
        <v>0</v>
      </c>
      <c r="T86" s="172">
        <v>1</v>
      </c>
      <c r="U86" s="12">
        <f t="shared" si="17"/>
        <v>0.33333333333333331</v>
      </c>
      <c r="V86" s="176">
        <v>0</v>
      </c>
      <c r="W86" s="12">
        <f t="shared" si="18"/>
        <v>0</v>
      </c>
      <c r="X86" s="176">
        <v>0</v>
      </c>
      <c r="Y86" s="12">
        <f t="shared" si="19"/>
        <v>0</v>
      </c>
      <c r="Z86" s="176">
        <v>0</v>
      </c>
      <c r="AA86" s="12">
        <f t="shared" si="20"/>
        <v>0</v>
      </c>
      <c r="AB86" s="172">
        <v>2</v>
      </c>
      <c r="AC86" s="12">
        <f t="shared" si="21"/>
        <v>0.66666666666666663</v>
      </c>
      <c r="AD86" s="176">
        <v>0</v>
      </c>
      <c r="AE86" s="13">
        <f t="shared" si="22"/>
        <v>0</v>
      </c>
      <c r="AF86" s="126">
        <v>3</v>
      </c>
      <c r="AG86" s="12">
        <f t="shared" si="24"/>
        <v>1</v>
      </c>
      <c r="AH86" s="172">
        <v>0</v>
      </c>
      <c r="AI86" s="12">
        <f t="shared" si="25"/>
        <v>0</v>
      </c>
    </row>
    <row r="87" spans="1:35" ht="15" customHeight="1" x14ac:dyDescent="0.3">
      <c r="A87" s="14" t="s">
        <v>1</v>
      </c>
      <c r="B87" s="14" t="s">
        <v>187</v>
      </c>
      <c r="C87" s="14" t="s">
        <v>3</v>
      </c>
      <c r="D87" s="14" t="s">
        <v>190</v>
      </c>
      <c r="E87" s="42" t="s">
        <v>191</v>
      </c>
      <c r="F87" s="43">
        <v>17168</v>
      </c>
      <c r="G87" s="14" t="s">
        <v>6</v>
      </c>
      <c r="H87" s="122" t="s">
        <v>27</v>
      </c>
      <c r="I87" s="123">
        <v>18</v>
      </c>
      <c r="J87" s="124">
        <v>6</v>
      </c>
      <c r="K87" s="15">
        <f t="shared" si="23"/>
        <v>0.33333333333333331</v>
      </c>
      <c r="L87" s="122">
        <v>12</v>
      </c>
      <c r="M87" s="16">
        <f t="shared" si="13"/>
        <v>0.66666666666666663</v>
      </c>
      <c r="N87" s="177">
        <v>0</v>
      </c>
      <c r="O87" s="15">
        <f t="shared" si="14"/>
        <v>0</v>
      </c>
      <c r="P87" s="125">
        <v>0</v>
      </c>
      <c r="Q87" s="15">
        <f t="shared" si="15"/>
        <v>0</v>
      </c>
      <c r="R87" s="122">
        <v>1</v>
      </c>
      <c r="S87" s="15">
        <f t="shared" si="16"/>
        <v>5.5555555555555552E-2</v>
      </c>
      <c r="T87" s="125">
        <v>0</v>
      </c>
      <c r="U87" s="15">
        <f t="shared" si="17"/>
        <v>0</v>
      </c>
      <c r="V87" s="125">
        <v>0</v>
      </c>
      <c r="W87" s="15">
        <f t="shared" si="18"/>
        <v>0</v>
      </c>
      <c r="X87" s="125">
        <v>0</v>
      </c>
      <c r="Y87" s="15">
        <f t="shared" si="19"/>
        <v>0</v>
      </c>
      <c r="Z87" s="125">
        <v>0</v>
      </c>
      <c r="AA87" s="15">
        <f t="shared" si="20"/>
        <v>0</v>
      </c>
      <c r="AB87" s="122">
        <v>17</v>
      </c>
      <c r="AC87" s="15">
        <f t="shared" si="21"/>
        <v>0.94444444444444442</v>
      </c>
      <c r="AD87" s="125">
        <v>0</v>
      </c>
      <c r="AE87" s="16">
        <f t="shared" si="22"/>
        <v>0</v>
      </c>
      <c r="AF87" s="178">
        <v>15</v>
      </c>
      <c r="AG87" s="15">
        <f t="shared" si="24"/>
        <v>0.83333333333333337</v>
      </c>
      <c r="AH87" s="179">
        <v>3</v>
      </c>
      <c r="AI87" s="15">
        <f t="shared" si="25"/>
        <v>0.16666666666666666</v>
      </c>
    </row>
    <row r="88" spans="1:35" ht="15" customHeight="1" x14ac:dyDescent="0.3">
      <c r="A88" s="14" t="s">
        <v>1</v>
      </c>
      <c r="B88" s="14" t="s">
        <v>187</v>
      </c>
      <c r="C88" s="14" t="s">
        <v>3</v>
      </c>
      <c r="D88" s="14" t="s">
        <v>192</v>
      </c>
      <c r="E88" s="42" t="s">
        <v>193</v>
      </c>
      <c r="F88" s="43">
        <v>32664</v>
      </c>
      <c r="G88" s="14" t="s">
        <v>6</v>
      </c>
      <c r="H88" s="122" t="s">
        <v>30</v>
      </c>
      <c r="I88" s="123">
        <v>36</v>
      </c>
      <c r="J88" s="124">
        <v>3</v>
      </c>
      <c r="K88" s="15">
        <f t="shared" si="23"/>
        <v>8.3333333333333329E-2</v>
      </c>
      <c r="L88" s="122">
        <v>33</v>
      </c>
      <c r="M88" s="16">
        <f t="shared" si="13"/>
        <v>0.91666666666666663</v>
      </c>
      <c r="N88" s="177">
        <v>0</v>
      </c>
      <c r="O88" s="15">
        <f t="shared" si="14"/>
        <v>0</v>
      </c>
      <c r="P88" s="125">
        <v>0</v>
      </c>
      <c r="Q88" s="15">
        <f t="shared" si="15"/>
        <v>0</v>
      </c>
      <c r="R88" s="122">
        <v>2</v>
      </c>
      <c r="S88" s="15">
        <f t="shared" si="16"/>
        <v>5.5555555555555552E-2</v>
      </c>
      <c r="T88" s="125">
        <v>0</v>
      </c>
      <c r="U88" s="15">
        <f t="shared" si="17"/>
        <v>0</v>
      </c>
      <c r="V88" s="125">
        <v>0</v>
      </c>
      <c r="W88" s="15">
        <f t="shared" si="18"/>
        <v>0</v>
      </c>
      <c r="X88" s="125">
        <v>0</v>
      </c>
      <c r="Y88" s="15">
        <f t="shared" si="19"/>
        <v>0</v>
      </c>
      <c r="Z88" s="125">
        <v>0</v>
      </c>
      <c r="AA88" s="15">
        <f t="shared" si="20"/>
        <v>0</v>
      </c>
      <c r="AB88" s="122">
        <v>34</v>
      </c>
      <c r="AC88" s="15">
        <f t="shared" si="21"/>
        <v>0.94444444444444442</v>
      </c>
      <c r="AD88" s="125">
        <v>0</v>
      </c>
      <c r="AE88" s="16">
        <f t="shared" si="22"/>
        <v>0</v>
      </c>
      <c r="AF88" s="178">
        <v>36</v>
      </c>
      <c r="AG88" s="15">
        <f t="shared" si="24"/>
        <v>1</v>
      </c>
      <c r="AH88" s="122">
        <v>0</v>
      </c>
      <c r="AI88" s="15">
        <f t="shared" si="25"/>
        <v>0</v>
      </c>
    </row>
    <row r="89" spans="1:35" ht="15" customHeight="1" x14ac:dyDescent="0.3">
      <c r="A89" s="14" t="s">
        <v>1</v>
      </c>
      <c r="B89" s="14" t="s">
        <v>187</v>
      </c>
      <c r="C89" s="14" t="s">
        <v>3</v>
      </c>
      <c r="D89" s="14" t="s">
        <v>194</v>
      </c>
      <c r="E89" s="42" t="s">
        <v>195</v>
      </c>
      <c r="F89" s="43">
        <v>32664</v>
      </c>
      <c r="G89" s="14" t="s">
        <v>6</v>
      </c>
      <c r="H89" s="122" t="s">
        <v>30</v>
      </c>
      <c r="I89" s="123">
        <v>40</v>
      </c>
      <c r="J89" s="124">
        <v>9</v>
      </c>
      <c r="K89" s="15">
        <f t="shared" si="23"/>
        <v>0.22500000000000001</v>
      </c>
      <c r="L89" s="122">
        <v>31</v>
      </c>
      <c r="M89" s="16">
        <f t="shared" si="13"/>
        <v>0.77500000000000002</v>
      </c>
      <c r="N89" s="124">
        <v>2</v>
      </c>
      <c r="O89" s="15">
        <f t="shared" si="14"/>
        <v>0.05</v>
      </c>
      <c r="P89" s="122">
        <v>2</v>
      </c>
      <c r="Q89" s="15">
        <f t="shared" si="15"/>
        <v>0.05</v>
      </c>
      <c r="R89" s="122">
        <v>2</v>
      </c>
      <c r="S89" s="15">
        <f t="shared" si="16"/>
        <v>0.05</v>
      </c>
      <c r="T89" s="122">
        <v>2</v>
      </c>
      <c r="U89" s="15">
        <f t="shared" si="17"/>
        <v>0.05</v>
      </c>
      <c r="V89" s="125">
        <v>0</v>
      </c>
      <c r="W89" s="15">
        <f t="shared" si="18"/>
        <v>0</v>
      </c>
      <c r="X89" s="125">
        <v>0</v>
      </c>
      <c r="Y89" s="15">
        <f t="shared" si="19"/>
        <v>0</v>
      </c>
      <c r="Z89" s="125">
        <v>0</v>
      </c>
      <c r="AA89" s="15">
        <f t="shared" si="20"/>
        <v>0</v>
      </c>
      <c r="AB89" s="122">
        <v>32</v>
      </c>
      <c r="AC89" s="15">
        <f t="shared" si="21"/>
        <v>0.8</v>
      </c>
      <c r="AD89" s="125">
        <v>0</v>
      </c>
      <c r="AE89" s="16">
        <f t="shared" si="22"/>
        <v>0</v>
      </c>
      <c r="AF89" s="178">
        <v>38</v>
      </c>
      <c r="AG89" s="15">
        <f t="shared" si="24"/>
        <v>0.95</v>
      </c>
      <c r="AH89" s="179">
        <v>2</v>
      </c>
      <c r="AI89" s="15">
        <f t="shared" si="25"/>
        <v>0.05</v>
      </c>
    </row>
    <row r="90" spans="1:35" ht="15" customHeight="1" thickBot="1" x14ac:dyDescent="0.35">
      <c r="A90" s="17" t="s">
        <v>1</v>
      </c>
      <c r="B90" s="17" t="s">
        <v>187</v>
      </c>
      <c r="C90" s="17" t="s">
        <v>3</v>
      </c>
      <c r="D90" s="17" t="s">
        <v>196</v>
      </c>
      <c r="E90" s="27" t="s">
        <v>189</v>
      </c>
      <c r="F90" s="59">
        <v>39318</v>
      </c>
      <c r="G90" s="17" t="s">
        <v>6</v>
      </c>
      <c r="H90" s="128" t="s">
        <v>22</v>
      </c>
      <c r="I90" s="129">
        <v>2</v>
      </c>
      <c r="J90" s="197">
        <v>0</v>
      </c>
      <c r="K90" s="18">
        <f t="shared" si="23"/>
        <v>0</v>
      </c>
      <c r="L90" s="128">
        <v>2</v>
      </c>
      <c r="M90" s="19">
        <f t="shared" si="13"/>
        <v>1</v>
      </c>
      <c r="N90" s="197">
        <v>0</v>
      </c>
      <c r="O90" s="18">
        <f t="shared" si="14"/>
        <v>0</v>
      </c>
      <c r="P90" s="131">
        <v>0</v>
      </c>
      <c r="Q90" s="18">
        <f t="shared" si="15"/>
        <v>0</v>
      </c>
      <c r="R90" s="131">
        <v>0</v>
      </c>
      <c r="S90" s="18">
        <f t="shared" si="16"/>
        <v>0</v>
      </c>
      <c r="T90" s="131">
        <v>0</v>
      </c>
      <c r="U90" s="18">
        <f t="shared" si="17"/>
        <v>0</v>
      </c>
      <c r="V90" s="131">
        <v>0</v>
      </c>
      <c r="W90" s="18">
        <f t="shared" si="18"/>
        <v>0</v>
      </c>
      <c r="X90" s="131">
        <v>0</v>
      </c>
      <c r="Y90" s="18">
        <f t="shared" si="19"/>
        <v>0</v>
      </c>
      <c r="Z90" s="131">
        <v>0</v>
      </c>
      <c r="AA90" s="18">
        <f t="shared" si="20"/>
        <v>0</v>
      </c>
      <c r="AB90" s="128">
        <v>2</v>
      </c>
      <c r="AC90" s="18">
        <f t="shared" si="21"/>
        <v>1</v>
      </c>
      <c r="AD90" s="131">
        <v>0</v>
      </c>
      <c r="AE90" s="19">
        <f t="shared" si="22"/>
        <v>0</v>
      </c>
      <c r="AF90" s="132">
        <v>2</v>
      </c>
      <c r="AG90" s="18">
        <f t="shared" si="24"/>
        <v>1</v>
      </c>
      <c r="AH90" s="128">
        <v>0</v>
      </c>
      <c r="AI90" s="18">
        <f t="shared" si="25"/>
        <v>0</v>
      </c>
    </row>
    <row r="91" spans="1:35" ht="15" customHeight="1" x14ac:dyDescent="0.3">
      <c r="A91" s="60" t="s">
        <v>1</v>
      </c>
      <c r="B91" s="60" t="s">
        <v>197</v>
      </c>
      <c r="C91" s="60" t="s">
        <v>11</v>
      </c>
      <c r="D91" s="60" t="s">
        <v>198</v>
      </c>
      <c r="E91" s="61" t="s">
        <v>199</v>
      </c>
      <c r="F91" s="62">
        <v>40360</v>
      </c>
      <c r="G91" s="60" t="s">
        <v>6</v>
      </c>
      <c r="H91" s="180" t="s">
        <v>59</v>
      </c>
      <c r="I91" s="181">
        <v>49</v>
      </c>
      <c r="J91" s="182">
        <v>35</v>
      </c>
      <c r="K91" s="63">
        <f t="shared" si="23"/>
        <v>0.7142857142857143</v>
      </c>
      <c r="L91" s="180">
        <v>14</v>
      </c>
      <c r="M91" s="101">
        <f t="shared" si="13"/>
        <v>0.2857142857142857</v>
      </c>
      <c r="N91" s="182">
        <v>5</v>
      </c>
      <c r="O91" s="63">
        <f t="shared" si="14"/>
        <v>0.10204081632653061</v>
      </c>
      <c r="P91" s="180">
        <v>1</v>
      </c>
      <c r="Q91" s="63">
        <f t="shared" si="15"/>
        <v>2.0408163265306121E-2</v>
      </c>
      <c r="R91" s="180">
        <v>1</v>
      </c>
      <c r="S91" s="63">
        <f t="shared" si="16"/>
        <v>2.0408163265306121E-2</v>
      </c>
      <c r="T91" s="183">
        <v>0</v>
      </c>
      <c r="U91" s="63">
        <f t="shared" si="17"/>
        <v>0</v>
      </c>
      <c r="V91" s="183">
        <v>0</v>
      </c>
      <c r="W91" s="63">
        <f t="shared" si="18"/>
        <v>0</v>
      </c>
      <c r="X91" s="183">
        <v>0</v>
      </c>
      <c r="Y91" s="63">
        <f t="shared" si="19"/>
        <v>0</v>
      </c>
      <c r="Z91" s="183">
        <v>0</v>
      </c>
      <c r="AA91" s="63">
        <f t="shared" si="20"/>
        <v>0</v>
      </c>
      <c r="AB91" s="180">
        <v>41</v>
      </c>
      <c r="AC91" s="63">
        <f t="shared" si="21"/>
        <v>0.83673469387755106</v>
      </c>
      <c r="AD91" s="180">
        <v>1</v>
      </c>
      <c r="AE91" s="101">
        <f t="shared" si="22"/>
        <v>2.0408163265306121E-2</v>
      </c>
      <c r="AF91" s="184">
        <v>41</v>
      </c>
      <c r="AG91" s="63">
        <f t="shared" si="24"/>
        <v>0.83673469387755106</v>
      </c>
      <c r="AH91" s="185">
        <v>8</v>
      </c>
      <c r="AI91" s="63">
        <f t="shared" si="25"/>
        <v>0.16326530612244897</v>
      </c>
    </row>
    <row r="92" spans="1:35" ht="15" customHeight="1" x14ac:dyDescent="0.3">
      <c r="A92" s="5" t="s">
        <v>1</v>
      </c>
      <c r="B92" s="5" t="s">
        <v>197</v>
      </c>
      <c r="C92" s="5" t="s">
        <v>11</v>
      </c>
      <c r="D92" s="5" t="s">
        <v>200</v>
      </c>
      <c r="E92" s="31" t="s">
        <v>201</v>
      </c>
      <c r="F92" s="32">
        <v>17168</v>
      </c>
      <c r="G92" s="5" t="s">
        <v>6</v>
      </c>
      <c r="H92" s="140" t="s">
        <v>59</v>
      </c>
      <c r="I92" s="141">
        <v>15</v>
      </c>
      <c r="J92" s="142">
        <v>9</v>
      </c>
      <c r="K92" s="6">
        <f t="shared" si="23"/>
        <v>0.6</v>
      </c>
      <c r="L92" s="140">
        <v>6</v>
      </c>
      <c r="M92" s="7">
        <f t="shared" si="13"/>
        <v>0.4</v>
      </c>
      <c r="N92" s="142">
        <v>1</v>
      </c>
      <c r="O92" s="6">
        <f t="shared" si="14"/>
        <v>6.6666666666666666E-2</v>
      </c>
      <c r="P92" s="143">
        <v>0</v>
      </c>
      <c r="Q92" s="6">
        <f t="shared" si="15"/>
        <v>0</v>
      </c>
      <c r="R92" s="140">
        <v>1</v>
      </c>
      <c r="S92" s="6">
        <f t="shared" si="16"/>
        <v>6.6666666666666666E-2</v>
      </c>
      <c r="T92" s="143">
        <v>0</v>
      </c>
      <c r="U92" s="6">
        <f t="shared" si="17"/>
        <v>0</v>
      </c>
      <c r="V92" s="143">
        <v>0</v>
      </c>
      <c r="W92" s="6">
        <f t="shared" si="18"/>
        <v>0</v>
      </c>
      <c r="X92" s="143">
        <v>0</v>
      </c>
      <c r="Y92" s="6">
        <f t="shared" si="19"/>
        <v>0</v>
      </c>
      <c r="Z92" s="143">
        <v>0</v>
      </c>
      <c r="AA92" s="6">
        <f t="shared" si="20"/>
        <v>0</v>
      </c>
      <c r="AB92" s="140">
        <v>10</v>
      </c>
      <c r="AC92" s="6">
        <f t="shared" si="21"/>
        <v>0.66666666666666663</v>
      </c>
      <c r="AD92" s="140">
        <v>3</v>
      </c>
      <c r="AE92" s="7">
        <f t="shared" si="22"/>
        <v>0.2</v>
      </c>
      <c r="AF92" s="144">
        <v>10</v>
      </c>
      <c r="AG92" s="6">
        <f t="shared" si="24"/>
        <v>0.66666666666666663</v>
      </c>
      <c r="AH92" s="145">
        <v>5</v>
      </c>
      <c r="AI92" s="6">
        <f t="shared" si="25"/>
        <v>0.33333333333333331</v>
      </c>
    </row>
    <row r="93" spans="1:35" ht="15" customHeight="1" x14ac:dyDescent="0.3">
      <c r="A93" s="5" t="s">
        <v>1</v>
      </c>
      <c r="B93" s="5" t="s">
        <v>197</v>
      </c>
      <c r="C93" s="5" t="s">
        <v>11</v>
      </c>
      <c r="D93" s="5" t="s">
        <v>202</v>
      </c>
      <c r="E93" s="31" t="s">
        <v>203</v>
      </c>
      <c r="F93" s="32">
        <v>26679</v>
      </c>
      <c r="G93" s="5" t="s">
        <v>6</v>
      </c>
      <c r="H93" s="140" t="s">
        <v>59</v>
      </c>
      <c r="I93" s="141">
        <v>29</v>
      </c>
      <c r="J93" s="142">
        <v>13</v>
      </c>
      <c r="K93" s="6">
        <f t="shared" si="23"/>
        <v>0.44827586206896552</v>
      </c>
      <c r="L93" s="140">
        <v>16</v>
      </c>
      <c r="M93" s="7">
        <f t="shared" si="13"/>
        <v>0.55172413793103448</v>
      </c>
      <c r="N93" s="142">
        <v>1</v>
      </c>
      <c r="O93" s="6">
        <f t="shared" si="14"/>
        <v>3.4482758620689655E-2</v>
      </c>
      <c r="P93" s="143">
        <v>0</v>
      </c>
      <c r="Q93" s="6">
        <f t="shared" si="15"/>
        <v>0</v>
      </c>
      <c r="R93" s="143">
        <v>0</v>
      </c>
      <c r="S93" s="6">
        <f t="shared" si="16"/>
        <v>0</v>
      </c>
      <c r="T93" s="140">
        <v>2</v>
      </c>
      <c r="U93" s="6">
        <f t="shared" si="17"/>
        <v>6.8965517241379309E-2</v>
      </c>
      <c r="V93" s="143">
        <v>0</v>
      </c>
      <c r="W93" s="6">
        <f t="shared" si="18"/>
        <v>0</v>
      </c>
      <c r="X93" s="143">
        <v>0</v>
      </c>
      <c r="Y93" s="6">
        <f t="shared" si="19"/>
        <v>0</v>
      </c>
      <c r="Z93" s="143">
        <v>0</v>
      </c>
      <c r="AA93" s="6">
        <f t="shared" si="20"/>
        <v>0</v>
      </c>
      <c r="AB93" s="140">
        <v>25</v>
      </c>
      <c r="AC93" s="6">
        <f t="shared" si="21"/>
        <v>0.86206896551724133</v>
      </c>
      <c r="AD93" s="140">
        <v>1</v>
      </c>
      <c r="AE93" s="7">
        <f t="shared" si="22"/>
        <v>3.4482758620689655E-2</v>
      </c>
      <c r="AF93" s="144">
        <v>21</v>
      </c>
      <c r="AG93" s="6">
        <f t="shared" si="24"/>
        <v>0.72413793103448276</v>
      </c>
      <c r="AH93" s="145">
        <v>8</v>
      </c>
      <c r="AI93" s="6">
        <f t="shared" si="25"/>
        <v>0.27586206896551724</v>
      </c>
    </row>
    <row r="94" spans="1:35" ht="15" customHeight="1" x14ac:dyDescent="0.3">
      <c r="A94" s="5" t="s">
        <v>1</v>
      </c>
      <c r="B94" s="5" t="s">
        <v>197</v>
      </c>
      <c r="C94" s="5" t="s">
        <v>11</v>
      </c>
      <c r="D94" s="5" t="s">
        <v>204</v>
      </c>
      <c r="E94" s="31" t="s">
        <v>205</v>
      </c>
      <c r="F94" s="32">
        <v>40909</v>
      </c>
      <c r="G94" s="5" t="s">
        <v>6</v>
      </c>
      <c r="H94" s="140" t="s">
        <v>206</v>
      </c>
      <c r="I94" s="141">
        <v>4</v>
      </c>
      <c r="J94" s="142">
        <v>2</v>
      </c>
      <c r="K94" s="6">
        <f t="shared" si="23"/>
        <v>0.5</v>
      </c>
      <c r="L94" s="140">
        <v>2</v>
      </c>
      <c r="M94" s="7">
        <f t="shared" si="13"/>
        <v>0.5</v>
      </c>
      <c r="N94" s="146">
        <v>0</v>
      </c>
      <c r="O94" s="6">
        <f t="shared" si="14"/>
        <v>0</v>
      </c>
      <c r="P94" s="143">
        <v>0</v>
      </c>
      <c r="Q94" s="6">
        <f t="shared" si="15"/>
        <v>0</v>
      </c>
      <c r="R94" s="143">
        <v>0</v>
      </c>
      <c r="S94" s="6">
        <f t="shared" si="16"/>
        <v>0</v>
      </c>
      <c r="T94" s="143">
        <v>0</v>
      </c>
      <c r="U94" s="6">
        <f t="shared" si="17"/>
        <v>0</v>
      </c>
      <c r="V94" s="143">
        <v>0</v>
      </c>
      <c r="W94" s="6">
        <f t="shared" si="18"/>
        <v>0</v>
      </c>
      <c r="X94" s="143">
        <v>0</v>
      </c>
      <c r="Y94" s="6">
        <f t="shared" si="19"/>
        <v>0</v>
      </c>
      <c r="Z94" s="143">
        <v>0</v>
      </c>
      <c r="AA94" s="6">
        <f t="shared" si="20"/>
        <v>0</v>
      </c>
      <c r="AB94" s="140">
        <v>4</v>
      </c>
      <c r="AC94" s="6">
        <f t="shared" si="21"/>
        <v>1</v>
      </c>
      <c r="AD94" s="143">
        <v>0</v>
      </c>
      <c r="AE94" s="7">
        <f t="shared" si="22"/>
        <v>0</v>
      </c>
      <c r="AF94" s="144">
        <v>3</v>
      </c>
      <c r="AG94" s="6">
        <f t="shared" si="24"/>
        <v>0.75</v>
      </c>
      <c r="AH94" s="145">
        <v>1</v>
      </c>
      <c r="AI94" s="6">
        <f t="shared" si="25"/>
        <v>0.25</v>
      </c>
    </row>
    <row r="95" spans="1:35" ht="15" customHeight="1" thickBot="1" x14ac:dyDescent="0.35">
      <c r="A95" s="8" t="s">
        <v>1</v>
      </c>
      <c r="B95" s="8" t="s">
        <v>197</v>
      </c>
      <c r="C95" s="8" t="s">
        <v>3</v>
      </c>
      <c r="D95" s="8" t="s">
        <v>207</v>
      </c>
      <c r="E95" s="51" t="s">
        <v>208</v>
      </c>
      <c r="F95" s="52">
        <v>17168</v>
      </c>
      <c r="G95" s="8" t="s">
        <v>6</v>
      </c>
      <c r="H95" s="147" t="s">
        <v>7</v>
      </c>
      <c r="I95" s="148">
        <v>786</v>
      </c>
      <c r="J95" s="149">
        <v>628</v>
      </c>
      <c r="K95" s="9">
        <f t="shared" si="23"/>
        <v>0.79898218829516543</v>
      </c>
      <c r="L95" s="147">
        <v>158</v>
      </c>
      <c r="M95" s="10">
        <f t="shared" si="13"/>
        <v>0.2010178117048346</v>
      </c>
      <c r="N95" s="149">
        <v>113</v>
      </c>
      <c r="O95" s="9">
        <f t="shared" si="14"/>
        <v>0.14376590330788805</v>
      </c>
      <c r="P95" s="147">
        <v>16</v>
      </c>
      <c r="Q95" s="9">
        <f t="shared" si="15"/>
        <v>2.0356234096692113E-2</v>
      </c>
      <c r="R95" s="147">
        <v>59</v>
      </c>
      <c r="S95" s="9">
        <f t="shared" si="16"/>
        <v>7.5063613231552168E-2</v>
      </c>
      <c r="T95" s="147">
        <v>24</v>
      </c>
      <c r="U95" s="9">
        <f t="shared" si="17"/>
        <v>3.0534351145038167E-2</v>
      </c>
      <c r="V95" s="147">
        <v>1</v>
      </c>
      <c r="W95" s="9">
        <f t="shared" si="18"/>
        <v>1.2722646310432571E-3</v>
      </c>
      <c r="X95" s="151">
        <v>0</v>
      </c>
      <c r="Y95" s="9">
        <f t="shared" si="19"/>
        <v>0</v>
      </c>
      <c r="Z95" s="147">
        <v>4</v>
      </c>
      <c r="AA95" s="9">
        <f t="shared" si="20"/>
        <v>5.0890585241730284E-3</v>
      </c>
      <c r="AB95" s="147">
        <v>568</v>
      </c>
      <c r="AC95" s="9">
        <f t="shared" si="21"/>
        <v>0.72264631043256999</v>
      </c>
      <c r="AD95" s="147">
        <v>1</v>
      </c>
      <c r="AE95" s="10">
        <f t="shared" si="22"/>
        <v>1.2722646310432571E-3</v>
      </c>
      <c r="AF95" s="152">
        <v>717</v>
      </c>
      <c r="AG95" s="9">
        <f t="shared" si="24"/>
        <v>0.91221374045801529</v>
      </c>
      <c r="AH95" s="171">
        <v>69</v>
      </c>
      <c r="AI95" s="9">
        <f t="shared" si="25"/>
        <v>8.7786259541984726E-2</v>
      </c>
    </row>
    <row r="96" spans="1:35" ht="15" customHeight="1" thickBot="1" x14ac:dyDescent="0.35">
      <c r="A96" s="74" t="s">
        <v>1</v>
      </c>
      <c r="B96" s="74" t="s">
        <v>209</v>
      </c>
      <c r="C96" s="74" t="s">
        <v>3</v>
      </c>
      <c r="D96" s="74" t="s">
        <v>210</v>
      </c>
      <c r="E96" s="72" t="s">
        <v>211</v>
      </c>
      <c r="F96" s="73">
        <v>40420</v>
      </c>
      <c r="G96" s="74" t="s">
        <v>6</v>
      </c>
      <c r="H96" s="206" t="s">
        <v>7</v>
      </c>
      <c r="I96" s="207">
        <v>20</v>
      </c>
      <c r="J96" s="208">
        <v>19</v>
      </c>
      <c r="K96" s="75">
        <f t="shared" si="23"/>
        <v>0.95</v>
      </c>
      <c r="L96" s="206">
        <v>1</v>
      </c>
      <c r="M96" s="104">
        <f t="shared" si="13"/>
        <v>0.05</v>
      </c>
      <c r="N96" s="208">
        <v>5</v>
      </c>
      <c r="O96" s="75">
        <f t="shared" si="14"/>
        <v>0.25</v>
      </c>
      <c r="P96" s="209">
        <v>0</v>
      </c>
      <c r="Q96" s="75">
        <f t="shared" si="15"/>
        <v>0</v>
      </c>
      <c r="R96" s="206">
        <v>2</v>
      </c>
      <c r="S96" s="75">
        <f t="shared" si="16"/>
        <v>0.1</v>
      </c>
      <c r="T96" s="206">
        <v>1</v>
      </c>
      <c r="U96" s="75">
        <f t="shared" si="17"/>
        <v>0.05</v>
      </c>
      <c r="V96" s="209">
        <v>0</v>
      </c>
      <c r="W96" s="75">
        <f t="shared" si="18"/>
        <v>0</v>
      </c>
      <c r="X96" s="209">
        <v>0</v>
      </c>
      <c r="Y96" s="75">
        <f t="shared" si="19"/>
        <v>0</v>
      </c>
      <c r="Z96" s="209">
        <v>0</v>
      </c>
      <c r="AA96" s="75">
        <f t="shared" si="20"/>
        <v>0</v>
      </c>
      <c r="AB96" s="206">
        <v>12</v>
      </c>
      <c r="AC96" s="75">
        <f t="shared" si="21"/>
        <v>0.6</v>
      </c>
      <c r="AD96" s="209">
        <v>0</v>
      </c>
      <c r="AE96" s="104">
        <f t="shared" si="22"/>
        <v>0</v>
      </c>
      <c r="AF96" s="210">
        <v>18</v>
      </c>
      <c r="AG96" s="75">
        <f t="shared" si="24"/>
        <v>0.9</v>
      </c>
      <c r="AH96" s="211">
        <v>2</v>
      </c>
      <c r="AI96" s="75">
        <f t="shared" si="25"/>
        <v>0.1</v>
      </c>
    </row>
    <row r="97" spans="1:35" ht="15" customHeight="1" x14ac:dyDescent="0.3">
      <c r="A97" s="60" t="s">
        <v>212</v>
      </c>
      <c r="B97" s="60" t="s">
        <v>213</v>
      </c>
      <c r="C97" s="60" t="s">
        <v>3</v>
      </c>
      <c r="D97" s="60" t="s">
        <v>214</v>
      </c>
      <c r="E97" s="61" t="s">
        <v>215</v>
      </c>
      <c r="F97" s="62">
        <v>40197</v>
      </c>
      <c r="G97" s="60" t="s">
        <v>6</v>
      </c>
      <c r="H97" s="180" t="s">
        <v>30</v>
      </c>
      <c r="I97" s="181">
        <v>296</v>
      </c>
      <c r="J97" s="182">
        <v>105</v>
      </c>
      <c r="K97" s="63">
        <f t="shared" si="23"/>
        <v>0.35472972972972971</v>
      </c>
      <c r="L97" s="180">
        <v>191</v>
      </c>
      <c r="M97" s="101">
        <f t="shared" si="13"/>
        <v>0.64527027027027029</v>
      </c>
      <c r="N97" s="182">
        <v>32</v>
      </c>
      <c r="O97" s="63">
        <f t="shared" si="14"/>
        <v>0.10810810810810811</v>
      </c>
      <c r="P97" s="180">
        <v>4</v>
      </c>
      <c r="Q97" s="63">
        <f t="shared" si="15"/>
        <v>1.3513513513513514E-2</v>
      </c>
      <c r="R97" s="180">
        <v>23</v>
      </c>
      <c r="S97" s="63">
        <f t="shared" si="16"/>
        <v>7.77027027027027E-2</v>
      </c>
      <c r="T97" s="180">
        <v>8</v>
      </c>
      <c r="U97" s="63">
        <f t="shared" si="17"/>
        <v>2.7027027027027029E-2</v>
      </c>
      <c r="V97" s="183">
        <v>0</v>
      </c>
      <c r="W97" s="63">
        <f t="shared" si="18"/>
        <v>0</v>
      </c>
      <c r="X97" s="183">
        <v>0</v>
      </c>
      <c r="Y97" s="63">
        <f t="shared" si="19"/>
        <v>0</v>
      </c>
      <c r="Z97" s="183">
        <v>0</v>
      </c>
      <c r="AA97" s="63">
        <f t="shared" si="20"/>
        <v>0</v>
      </c>
      <c r="AB97" s="180">
        <v>228</v>
      </c>
      <c r="AC97" s="63">
        <f t="shared" si="21"/>
        <v>0.77027027027027029</v>
      </c>
      <c r="AD97" s="180">
        <v>1</v>
      </c>
      <c r="AE97" s="101">
        <f t="shared" si="22"/>
        <v>3.3783783783783786E-3</v>
      </c>
      <c r="AF97" s="184">
        <v>281</v>
      </c>
      <c r="AG97" s="63">
        <f t="shared" si="24"/>
        <v>0.94932432432432434</v>
      </c>
      <c r="AH97" s="185">
        <v>15</v>
      </c>
      <c r="AI97" s="63">
        <f t="shared" si="25"/>
        <v>5.0675675675675678E-2</v>
      </c>
    </row>
    <row r="98" spans="1:35" ht="15" customHeight="1" thickBot="1" x14ac:dyDescent="0.35">
      <c r="A98" s="8" t="s">
        <v>212</v>
      </c>
      <c r="B98" s="8" t="s">
        <v>213</v>
      </c>
      <c r="C98" s="8" t="s">
        <v>3</v>
      </c>
      <c r="D98" s="8" t="s">
        <v>216</v>
      </c>
      <c r="E98" s="51" t="s">
        <v>217</v>
      </c>
      <c r="F98" s="52">
        <v>33756</v>
      </c>
      <c r="G98" s="8" t="s">
        <v>6</v>
      </c>
      <c r="H98" s="147" t="s">
        <v>30</v>
      </c>
      <c r="I98" s="148">
        <v>329</v>
      </c>
      <c r="J98" s="149">
        <v>137</v>
      </c>
      <c r="K98" s="9">
        <f t="shared" si="23"/>
        <v>0.41641337386018235</v>
      </c>
      <c r="L98" s="147">
        <v>192</v>
      </c>
      <c r="M98" s="10">
        <f t="shared" si="13"/>
        <v>0.5835866261398176</v>
      </c>
      <c r="N98" s="149">
        <v>19</v>
      </c>
      <c r="O98" s="9">
        <f t="shared" si="14"/>
        <v>5.7750759878419454E-2</v>
      </c>
      <c r="P98" s="147">
        <v>20</v>
      </c>
      <c r="Q98" s="9">
        <f t="shared" si="15"/>
        <v>6.0790273556231005E-2</v>
      </c>
      <c r="R98" s="147">
        <v>8</v>
      </c>
      <c r="S98" s="9">
        <f t="shared" si="16"/>
        <v>2.4316109422492401E-2</v>
      </c>
      <c r="T98" s="147">
        <v>5</v>
      </c>
      <c r="U98" s="9">
        <f t="shared" si="17"/>
        <v>1.5197568389057751E-2</v>
      </c>
      <c r="V98" s="151">
        <v>0</v>
      </c>
      <c r="W98" s="9">
        <f t="shared" si="18"/>
        <v>0</v>
      </c>
      <c r="X98" s="147">
        <v>1</v>
      </c>
      <c r="Y98" s="9">
        <f t="shared" si="19"/>
        <v>3.0395136778115501E-3</v>
      </c>
      <c r="Z98" s="151">
        <v>0</v>
      </c>
      <c r="AA98" s="9">
        <f t="shared" si="20"/>
        <v>0</v>
      </c>
      <c r="AB98" s="147">
        <v>276</v>
      </c>
      <c r="AC98" s="9">
        <f t="shared" si="21"/>
        <v>0.83890577507598785</v>
      </c>
      <c r="AD98" s="151">
        <v>0</v>
      </c>
      <c r="AE98" s="10">
        <f t="shared" si="22"/>
        <v>0</v>
      </c>
      <c r="AF98" s="152">
        <v>299</v>
      </c>
      <c r="AG98" s="9">
        <f t="shared" si="24"/>
        <v>0.90881458966565354</v>
      </c>
      <c r="AH98" s="147">
        <v>30</v>
      </c>
      <c r="AI98" s="9">
        <f t="shared" si="25"/>
        <v>9.1185410334346503E-2</v>
      </c>
    </row>
    <row r="99" spans="1:35" ht="15" customHeight="1" x14ac:dyDescent="0.3">
      <c r="A99" s="68" t="s">
        <v>212</v>
      </c>
      <c r="B99" s="68" t="s">
        <v>218</v>
      </c>
      <c r="C99" s="68" t="s">
        <v>11</v>
      </c>
      <c r="D99" s="68" t="s">
        <v>219</v>
      </c>
      <c r="E99" s="69" t="s">
        <v>220</v>
      </c>
      <c r="F99" s="70">
        <v>34723</v>
      </c>
      <c r="G99" s="68" t="s">
        <v>6</v>
      </c>
      <c r="H99" s="190" t="s">
        <v>17</v>
      </c>
      <c r="I99" s="191">
        <v>32</v>
      </c>
      <c r="J99" s="192">
        <v>20</v>
      </c>
      <c r="K99" s="71">
        <f t="shared" si="23"/>
        <v>0.625</v>
      </c>
      <c r="L99" s="190">
        <v>12</v>
      </c>
      <c r="M99" s="102">
        <f t="shared" si="13"/>
        <v>0.375</v>
      </c>
      <c r="N99" s="192">
        <v>7</v>
      </c>
      <c r="O99" s="71">
        <f t="shared" si="14"/>
        <v>0.21875</v>
      </c>
      <c r="P99" s="190">
        <v>1</v>
      </c>
      <c r="Q99" s="71">
        <f t="shared" si="15"/>
        <v>3.125E-2</v>
      </c>
      <c r="R99" s="190">
        <v>3</v>
      </c>
      <c r="S99" s="71">
        <f t="shared" si="16"/>
        <v>9.375E-2</v>
      </c>
      <c r="T99" s="190">
        <v>1</v>
      </c>
      <c r="U99" s="71">
        <f t="shared" si="17"/>
        <v>3.125E-2</v>
      </c>
      <c r="V99" s="194">
        <v>0</v>
      </c>
      <c r="W99" s="71">
        <f t="shared" si="18"/>
        <v>0</v>
      </c>
      <c r="X99" s="194">
        <v>0</v>
      </c>
      <c r="Y99" s="71">
        <f t="shared" si="19"/>
        <v>0</v>
      </c>
      <c r="Z99" s="194">
        <v>0</v>
      </c>
      <c r="AA99" s="71">
        <f t="shared" si="20"/>
        <v>0</v>
      </c>
      <c r="AB99" s="190">
        <v>20</v>
      </c>
      <c r="AC99" s="71">
        <f t="shared" si="21"/>
        <v>0.625</v>
      </c>
      <c r="AD99" s="194">
        <v>0</v>
      </c>
      <c r="AE99" s="102">
        <f t="shared" si="22"/>
        <v>0</v>
      </c>
      <c r="AF99" s="195">
        <v>32</v>
      </c>
      <c r="AG99" s="71">
        <f t="shared" si="24"/>
        <v>1</v>
      </c>
      <c r="AH99" s="190">
        <v>0</v>
      </c>
      <c r="AI99" s="71">
        <f t="shared" si="25"/>
        <v>0</v>
      </c>
    </row>
    <row r="100" spans="1:35" ht="15" customHeight="1" x14ac:dyDescent="0.3">
      <c r="A100" s="14" t="s">
        <v>212</v>
      </c>
      <c r="B100" s="14" t="s">
        <v>218</v>
      </c>
      <c r="C100" s="14" t="s">
        <v>11</v>
      </c>
      <c r="D100" s="14" t="s">
        <v>221</v>
      </c>
      <c r="E100" s="42" t="s">
        <v>222</v>
      </c>
      <c r="F100" s="43">
        <v>41148</v>
      </c>
      <c r="G100" s="14" t="s">
        <v>6</v>
      </c>
      <c r="H100" s="122" t="s">
        <v>17</v>
      </c>
      <c r="I100" s="123">
        <v>18</v>
      </c>
      <c r="J100" s="124">
        <v>14</v>
      </c>
      <c r="K100" s="15">
        <f t="shared" si="23"/>
        <v>0.77777777777777779</v>
      </c>
      <c r="L100" s="122">
        <v>4</v>
      </c>
      <c r="M100" s="16">
        <f t="shared" si="13"/>
        <v>0.22222222222222221</v>
      </c>
      <c r="N100" s="124">
        <v>9</v>
      </c>
      <c r="O100" s="15">
        <f t="shared" si="14"/>
        <v>0.5</v>
      </c>
      <c r="P100" s="125">
        <v>0</v>
      </c>
      <c r="Q100" s="15">
        <f t="shared" si="15"/>
        <v>0</v>
      </c>
      <c r="R100" s="125">
        <v>0</v>
      </c>
      <c r="S100" s="15">
        <f t="shared" si="16"/>
        <v>0</v>
      </c>
      <c r="T100" s="125">
        <v>0</v>
      </c>
      <c r="U100" s="15">
        <f t="shared" si="17"/>
        <v>0</v>
      </c>
      <c r="V100" s="125">
        <v>0</v>
      </c>
      <c r="W100" s="15">
        <f t="shared" si="18"/>
        <v>0</v>
      </c>
      <c r="X100" s="125">
        <v>0</v>
      </c>
      <c r="Y100" s="15">
        <f t="shared" si="19"/>
        <v>0</v>
      </c>
      <c r="Z100" s="125">
        <v>0</v>
      </c>
      <c r="AA100" s="15">
        <f t="shared" si="20"/>
        <v>0</v>
      </c>
      <c r="AB100" s="122">
        <v>9</v>
      </c>
      <c r="AC100" s="15">
        <f t="shared" si="21"/>
        <v>0.5</v>
      </c>
      <c r="AD100" s="125">
        <v>0</v>
      </c>
      <c r="AE100" s="16">
        <f t="shared" si="22"/>
        <v>0</v>
      </c>
      <c r="AF100" s="178">
        <v>16</v>
      </c>
      <c r="AG100" s="15">
        <f t="shared" si="24"/>
        <v>0.88888888888888884</v>
      </c>
      <c r="AH100" s="179">
        <v>2</v>
      </c>
      <c r="AI100" s="15">
        <f t="shared" si="25"/>
        <v>0.1111111111111111</v>
      </c>
    </row>
    <row r="101" spans="1:35" ht="15" customHeight="1" x14ac:dyDescent="0.3">
      <c r="A101" s="14" t="s">
        <v>212</v>
      </c>
      <c r="B101" s="14" t="s">
        <v>218</v>
      </c>
      <c r="C101" s="14" t="s">
        <v>3</v>
      </c>
      <c r="D101" s="14" t="s">
        <v>223</v>
      </c>
      <c r="E101" s="42" t="s">
        <v>224</v>
      </c>
      <c r="F101" s="43">
        <v>17168</v>
      </c>
      <c r="G101" s="14" t="s">
        <v>6</v>
      </c>
      <c r="H101" s="122" t="s">
        <v>30</v>
      </c>
      <c r="I101" s="123">
        <v>443</v>
      </c>
      <c r="J101" s="124">
        <v>176</v>
      </c>
      <c r="K101" s="15">
        <f t="shared" si="23"/>
        <v>0.39729119638826182</v>
      </c>
      <c r="L101" s="122">
        <v>267</v>
      </c>
      <c r="M101" s="16">
        <f t="shared" si="13"/>
        <v>0.60270880361173818</v>
      </c>
      <c r="N101" s="124">
        <v>49</v>
      </c>
      <c r="O101" s="15">
        <f t="shared" si="14"/>
        <v>0.11060948081264109</v>
      </c>
      <c r="P101" s="122">
        <v>5</v>
      </c>
      <c r="Q101" s="15">
        <f t="shared" si="15"/>
        <v>1.1286681715575621E-2</v>
      </c>
      <c r="R101" s="122">
        <v>25</v>
      </c>
      <c r="S101" s="15">
        <f t="shared" si="16"/>
        <v>5.6433408577878104E-2</v>
      </c>
      <c r="T101" s="122">
        <v>10</v>
      </c>
      <c r="U101" s="15">
        <f t="shared" si="17"/>
        <v>2.2573363431151242E-2</v>
      </c>
      <c r="V101" s="122">
        <v>1</v>
      </c>
      <c r="W101" s="15">
        <f t="shared" si="18"/>
        <v>2.257336343115124E-3</v>
      </c>
      <c r="X101" s="125">
        <v>0</v>
      </c>
      <c r="Y101" s="15">
        <f t="shared" si="19"/>
        <v>0</v>
      </c>
      <c r="Z101" s="125">
        <v>0</v>
      </c>
      <c r="AA101" s="15">
        <f t="shared" si="20"/>
        <v>0</v>
      </c>
      <c r="AB101" s="122">
        <v>352</v>
      </c>
      <c r="AC101" s="15">
        <f t="shared" si="21"/>
        <v>0.79458239277652365</v>
      </c>
      <c r="AD101" s="122">
        <v>1</v>
      </c>
      <c r="AE101" s="16">
        <f t="shared" si="22"/>
        <v>2.257336343115124E-3</v>
      </c>
      <c r="AF101" s="178">
        <v>392</v>
      </c>
      <c r="AG101" s="15">
        <f t="shared" si="24"/>
        <v>0.88487584650112872</v>
      </c>
      <c r="AH101" s="179">
        <v>51</v>
      </c>
      <c r="AI101" s="15">
        <f t="shared" si="25"/>
        <v>0.11512415349887133</v>
      </c>
    </row>
    <row r="102" spans="1:35" ht="15" customHeight="1" thickBot="1" x14ac:dyDescent="0.35">
      <c r="A102" s="17" t="s">
        <v>212</v>
      </c>
      <c r="B102" s="17" t="s">
        <v>218</v>
      </c>
      <c r="C102" s="17" t="s">
        <v>3</v>
      </c>
      <c r="D102" s="17" t="s">
        <v>225</v>
      </c>
      <c r="E102" s="27" t="s">
        <v>226</v>
      </c>
      <c r="F102" s="59">
        <v>41275</v>
      </c>
      <c r="G102" s="17" t="s">
        <v>6</v>
      </c>
      <c r="H102" s="128" t="s">
        <v>30</v>
      </c>
      <c r="I102" s="129">
        <v>20</v>
      </c>
      <c r="J102" s="130">
        <v>12</v>
      </c>
      <c r="K102" s="18">
        <f t="shared" si="23"/>
        <v>0.6</v>
      </c>
      <c r="L102" s="128">
        <v>8</v>
      </c>
      <c r="M102" s="19">
        <f t="shared" si="13"/>
        <v>0.4</v>
      </c>
      <c r="N102" s="130">
        <v>11</v>
      </c>
      <c r="O102" s="18">
        <f t="shared" si="14"/>
        <v>0.55000000000000004</v>
      </c>
      <c r="P102" s="131">
        <v>0</v>
      </c>
      <c r="Q102" s="18">
        <f t="shared" si="15"/>
        <v>0</v>
      </c>
      <c r="R102" s="128">
        <v>2</v>
      </c>
      <c r="S102" s="18">
        <f t="shared" si="16"/>
        <v>0.1</v>
      </c>
      <c r="T102" s="131">
        <v>0</v>
      </c>
      <c r="U102" s="18">
        <f t="shared" si="17"/>
        <v>0</v>
      </c>
      <c r="V102" s="131">
        <v>0</v>
      </c>
      <c r="W102" s="18">
        <f t="shared" si="18"/>
        <v>0</v>
      </c>
      <c r="X102" s="131">
        <v>0</v>
      </c>
      <c r="Y102" s="18">
        <f t="shared" si="19"/>
        <v>0</v>
      </c>
      <c r="Z102" s="131">
        <v>0</v>
      </c>
      <c r="AA102" s="18">
        <f t="shared" si="20"/>
        <v>0</v>
      </c>
      <c r="AB102" s="128">
        <v>7</v>
      </c>
      <c r="AC102" s="18">
        <f t="shared" si="21"/>
        <v>0.35</v>
      </c>
      <c r="AD102" s="131">
        <v>0</v>
      </c>
      <c r="AE102" s="19">
        <f t="shared" si="22"/>
        <v>0</v>
      </c>
      <c r="AF102" s="132">
        <v>20</v>
      </c>
      <c r="AG102" s="18">
        <f t="shared" si="24"/>
        <v>1</v>
      </c>
      <c r="AH102" s="128">
        <v>0</v>
      </c>
      <c r="AI102" s="18">
        <f t="shared" si="25"/>
        <v>0</v>
      </c>
    </row>
    <row r="103" spans="1:35" ht="15" customHeight="1" x14ac:dyDescent="0.3">
      <c r="A103" s="60" t="s">
        <v>212</v>
      </c>
      <c r="B103" s="60" t="s">
        <v>227</v>
      </c>
      <c r="C103" s="60" t="s">
        <v>3</v>
      </c>
      <c r="D103" s="60" t="s">
        <v>228</v>
      </c>
      <c r="E103" s="61" t="s">
        <v>229</v>
      </c>
      <c r="F103" s="62">
        <v>37494</v>
      </c>
      <c r="G103" s="60" t="s">
        <v>6</v>
      </c>
      <c r="H103" s="180" t="s">
        <v>30</v>
      </c>
      <c r="I103" s="181">
        <v>185</v>
      </c>
      <c r="J103" s="182">
        <v>39</v>
      </c>
      <c r="K103" s="63">
        <f t="shared" si="23"/>
        <v>0.21081081081081082</v>
      </c>
      <c r="L103" s="180">
        <v>146</v>
      </c>
      <c r="M103" s="101">
        <f t="shared" si="13"/>
        <v>0.78918918918918923</v>
      </c>
      <c r="N103" s="182">
        <v>16</v>
      </c>
      <c r="O103" s="63">
        <f t="shared" si="14"/>
        <v>8.6486486486486491E-2</v>
      </c>
      <c r="P103" s="180">
        <v>2</v>
      </c>
      <c r="Q103" s="63">
        <f t="shared" si="15"/>
        <v>1.0810810810810811E-2</v>
      </c>
      <c r="R103" s="180">
        <v>3</v>
      </c>
      <c r="S103" s="63">
        <f t="shared" si="16"/>
        <v>1.6216216216216217E-2</v>
      </c>
      <c r="T103" s="180">
        <v>4</v>
      </c>
      <c r="U103" s="63">
        <f t="shared" si="17"/>
        <v>2.1621621621621623E-2</v>
      </c>
      <c r="V103" s="183">
        <v>0</v>
      </c>
      <c r="W103" s="63">
        <f t="shared" si="18"/>
        <v>0</v>
      </c>
      <c r="X103" s="183">
        <v>0</v>
      </c>
      <c r="Y103" s="63">
        <f t="shared" si="19"/>
        <v>0</v>
      </c>
      <c r="Z103" s="180">
        <v>1</v>
      </c>
      <c r="AA103" s="63">
        <f t="shared" si="20"/>
        <v>5.4054054054054057E-3</v>
      </c>
      <c r="AB103" s="180">
        <v>156</v>
      </c>
      <c r="AC103" s="63">
        <f t="shared" si="21"/>
        <v>0.84324324324324329</v>
      </c>
      <c r="AD103" s="180">
        <v>3</v>
      </c>
      <c r="AE103" s="101">
        <f t="shared" si="22"/>
        <v>1.6216216216216217E-2</v>
      </c>
      <c r="AF103" s="184">
        <v>156</v>
      </c>
      <c r="AG103" s="63">
        <f t="shared" si="24"/>
        <v>0.84324324324324329</v>
      </c>
      <c r="AH103" s="185">
        <v>29</v>
      </c>
      <c r="AI103" s="63">
        <f t="shared" si="25"/>
        <v>0.15675675675675677</v>
      </c>
    </row>
    <row r="104" spans="1:35" ht="15" customHeight="1" x14ac:dyDescent="0.3">
      <c r="A104" s="5" t="s">
        <v>212</v>
      </c>
      <c r="B104" s="5" t="s">
        <v>227</v>
      </c>
      <c r="C104" s="5" t="s">
        <v>3</v>
      </c>
      <c r="D104" s="5" t="s">
        <v>230</v>
      </c>
      <c r="E104" s="31" t="s">
        <v>231</v>
      </c>
      <c r="F104" s="32">
        <v>33756</v>
      </c>
      <c r="G104" s="5" t="s">
        <v>6</v>
      </c>
      <c r="H104" s="140" t="s">
        <v>30</v>
      </c>
      <c r="I104" s="141">
        <v>59</v>
      </c>
      <c r="J104" s="142">
        <v>12</v>
      </c>
      <c r="K104" s="6">
        <f t="shared" si="23"/>
        <v>0.20338983050847459</v>
      </c>
      <c r="L104" s="140">
        <v>47</v>
      </c>
      <c r="M104" s="7">
        <f t="shared" si="13"/>
        <v>0.79661016949152541</v>
      </c>
      <c r="N104" s="142">
        <v>1</v>
      </c>
      <c r="O104" s="6">
        <f t="shared" si="14"/>
        <v>1.6949152542372881E-2</v>
      </c>
      <c r="P104" s="140">
        <v>1</v>
      </c>
      <c r="Q104" s="6">
        <f t="shared" si="15"/>
        <v>1.6949152542372881E-2</v>
      </c>
      <c r="R104" s="140">
        <v>2</v>
      </c>
      <c r="S104" s="6">
        <f t="shared" si="16"/>
        <v>3.3898305084745763E-2</v>
      </c>
      <c r="T104" s="140">
        <v>2</v>
      </c>
      <c r="U104" s="6">
        <f t="shared" si="17"/>
        <v>3.3898305084745763E-2</v>
      </c>
      <c r="V104" s="143">
        <v>0</v>
      </c>
      <c r="W104" s="6">
        <f t="shared" si="18"/>
        <v>0</v>
      </c>
      <c r="X104" s="143">
        <v>0</v>
      </c>
      <c r="Y104" s="6">
        <f t="shared" si="19"/>
        <v>0</v>
      </c>
      <c r="Z104" s="143">
        <v>0</v>
      </c>
      <c r="AA104" s="6">
        <f t="shared" si="20"/>
        <v>0</v>
      </c>
      <c r="AB104" s="140">
        <v>51</v>
      </c>
      <c r="AC104" s="6">
        <f t="shared" si="21"/>
        <v>0.86440677966101698</v>
      </c>
      <c r="AD104" s="140">
        <v>2</v>
      </c>
      <c r="AE104" s="7">
        <f t="shared" si="22"/>
        <v>3.3898305084745763E-2</v>
      </c>
      <c r="AF104" s="144">
        <v>51</v>
      </c>
      <c r="AG104" s="6">
        <f t="shared" si="24"/>
        <v>0.86440677966101698</v>
      </c>
      <c r="AH104" s="145">
        <v>8</v>
      </c>
      <c r="AI104" s="6">
        <f t="shared" si="25"/>
        <v>0.13559322033898305</v>
      </c>
    </row>
    <row r="105" spans="1:35" ht="15" customHeight="1" thickBot="1" x14ac:dyDescent="0.35">
      <c r="A105" s="8" t="s">
        <v>212</v>
      </c>
      <c r="B105" s="8" t="s">
        <v>227</v>
      </c>
      <c r="C105" s="8" t="s">
        <v>3</v>
      </c>
      <c r="D105" s="8" t="s">
        <v>232</v>
      </c>
      <c r="E105" s="51" t="s">
        <v>233</v>
      </c>
      <c r="F105" s="52">
        <v>34584</v>
      </c>
      <c r="G105" s="8" t="s">
        <v>6</v>
      </c>
      <c r="H105" s="147" t="s">
        <v>30</v>
      </c>
      <c r="I105" s="148">
        <v>206</v>
      </c>
      <c r="J105" s="149">
        <v>50</v>
      </c>
      <c r="K105" s="9">
        <f t="shared" si="23"/>
        <v>0.24271844660194175</v>
      </c>
      <c r="L105" s="147">
        <v>156</v>
      </c>
      <c r="M105" s="10">
        <f t="shared" si="13"/>
        <v>0.75728155339805825</v>
      </c>
      <c r="N105" s="149">
        <v>10</v>
      </c>
      <c r="O105" s="9">
        <f t="shared" si="14"/>
        <v>4.8543689320388349E-2</v>
      </c>
      <c r="P105" s="147">
        <v>4</v>
      </c>
      <c r="Q105" s="9">
        <f t="shared" si="15"/>
        <v>1.9417475728155338E-2</v>
      </c>
      <c r="R105" s="147">
        <v>5</v>
      </c>
      <c r="S105" s="9">
        <f t="shared" si="16"/>
        <v>2.4271844660194174E-2</v>
      </c>
      <c r="T105" s="147">
        <v>4</v>
      </c>
      <c r="U105" s="9">
        <f t="shared" si="17"/>
        <v>1.9417475728155338E-2</v>
      </c>
      <c r="V105" s="151">
        <v>0</v>
      </c>
      <c r="W105" s="9">
        <f t="shared" si="18"/>
        <v>0</v>
      </c>
      <c r="X105" s="151">
        <v>0</v>
      </c>
      <c r="Y105" s="9">
        <f t="shared" si="19"/>
        <v>0</v>
      </c>
      <c r="Z105" s="151">
        <v>0</v>
      </c>
      <c r="AA105" s="9">
        <f t="shared" si="20"/>
        <v>0</v>
      </c>
      <c r="AB105" s="147">
        <v>183</v>
      </c>
      <c r="AC105" s="9">
        <f t="shared" si="21"/>
        <v>0.88834951456310685</v>
      </c>
      <c r="AD105" s="151">
        <v>0</v>
      </c>
      <c r="AE105" s="10">
        <f t="shared" si="22"/>
        <v>0</v>
      </c>
      <c r="AF105" s="152">
        <v>188</v>
      </c>
      <c r="AG105" s="9">
        <f t="shared" si="24"/>
        <v>0.91262135922330101</v>
      </c>
      <c r="AH105" s="171">
        <v>18</v>
      </c>
      <c r="AI105" s="9">
        <f t="shared" si="25"/>
        <v>8.7378640776699032E-2</v>
      </c>
    </row>
    <row r="106" spans="1:35" ht="15" customHeight="1" x14ac:dyDescent="0.3">
      <c r="A106" s="64" t="s">
        <v>212</v>
      </c>
      <c r="B106" s="64" t="s">
        <v>234</v>
      </c>
      <c r="C106" s="64" t="s">
        <v>11</v>
      </c>
      <c r="D106" s="64" t="s">
        <v>235</v>
      </c>
      <c r="E106" s="65" t="s">
        <v>236</v>
      </c>
      <c r="F106" s="66">
        <v>32664</v>
      </c>
      <c r="G106" s="64" t="s">
        <v>6</v>
      </c>
      <c r="H106" s="198" t="s">
        <v>59</v>
      </c>
      <c r="I106" s="199">
        <v>23</v>
      </c>
      <c r="J106" s="200">
        <v>7</v>
      </c>
      <c r="K106" s="67">
        <f t="shared" si="23"/>
        <v>0.30434782608695654</v>
      </c>
      <c r="L106" s="198">
        <v>16</v>
      </c>
      <c r="M106" s="103">
        <f t="shared" si="13"/>
        <v>0.69565217391304346</v>
      </c>
      <c r="N106" s="200">
        <v>1</v>
      </c>
      <c r="O106" s="67">
        <f t="shared" si="14"/>
        <v>4.3478260869565216E-2</v>
      </c>
      <c r="P106" s="202">
        <v>0</v>
      </c>
      <c r="Q106" s="67">
        <f t="shared" si="15"/>
        <v>0</v>
      </c>
      <c r="R106" s="202">
        <v>0</v>
      </c>
      <c r="S106" s="67">
        <f t="shared" si="16"/>
        <v>0</v>
      </c>
      <c r="T106" s="202">
        <v>0</v>
      </c>
      <c r="U106" s="67">
        <f t="shared" si="17"/>
        <v>0</v>
      </c>
      <c r="V106" s="202">
        <v>0</v>
      </c>
      <c r="W106" s="67">
        <f t="shared" si="18"/>
        <v>0</v>
      </c>
      <c r="X106" s="202">
        <v>0</v>
      </c>
      <c r="Y106" s="67">
        <f t="shared" si="19"/>
        <v>0</v>
      </c>
      <c r="Z106" s="202">
        <v>0</v>
      </c>
      <c r="AA106" s="67">
        <f t="shared" si="20"/>
        <v>0</v>
      </c>
      <c r="AB106" s="198">
        <v>21</v>
      </c>
      <c r="AC106" s="67">
        <f t="shared" si="21"/>
        <v>0.91304347826086951</v>
      </c>
      <c r="AD106" s="198">
        <v>1</v>
      </c>
      <c r="AE106" s="103">
        <f t="shared" si="22"/>
        <v>4.3478260869565216E-2</v>
      </c>
      <c r="AF106" s="203">
        <v>20</v>
      </c>
      <c r="AG106" s="67">
        <f t="shared" si="24"/>
        <v>0.86956521739130432</v>
      </c>
      <c r="AH106" s="204">
        <v>3</v>
      </c>
      <c r="AI106" s="67">
        <f t="shared" si="25"/>
        <v>0.13043478260869565</v>
      </c>
    </row>
    <row r="107" spans="1:35" ht="15" customHeight="1" x14ac:dyDescent="0.3">
      <c r="A107" s="37" t="s">
        <v>212</v>
      </c>
      <c r="B107" s="37" t="s">
        <v>234</v>
      </c>
      <c r="C107" s="37" t="s">
        <v>11</v>
      </c>
      <c r="D107" s="37" t="s">
        <v>237</v>
      </c>
      <c r="E107" s="38" t="s">
        <v>238</v>
      </c>
      <c r="F107" s="39">
        <v>41876</v>
      </c>
      <c r="G107" s="37" t="s">
        <v>6</v>
      </c>
      <c r="H107" s="158" t="s">
        <v>65</v>
      </c>
      <c r="I107" s="159">
        <v>1</v>
      </c>
      <c r="J107" s="160">
        <v>1</v>
      </c>
      <c r="K107" s="40">
        <f t="shared" si="23"/>
        <v>1</v>
      </c>
      <c r="L107" s="162">
        <v>0</v>
      </c>
      <c r="M107" s="99">
        <f t="shared" si="13"/>
        <v>0</v>
      </c>
      <c r="N107" s="161">
        <v>0</v>
      </c>
      <c r="O107" s="40">
        <f t="shared" si="14"/>
        <v>0</v>
      </c>
      <c r="P107" s="162">
        <v>0</v>
      </c>
      <c r="Q107" s="40">
        <f t="shared" si="15"/>
        <v>0</v>
      </c>
      <c r="R107" s="162">
        <v>0</v>
      </c>
      <c r="S107" s="40">
        <f t="shared" si="16"/>
        <v>0</v>
      </c>
      <c r="T107" s="162">
        <v>0</v>
      </c>
      <c r="U107" s="40">
        <f t="shared" si="17"/>
        <v>0</v>
      </c>
      <c r="V107" s="162">
        <v>0</v>
      </c>
      <c r="W107" s="40">
        <f t="shared" si="18"/>
        <v>0</v>
      </c>
      <c r="X107" s="162">
        <v>0</v>
      </c>
      <c r="Y107" s="40">
        <f t="shared" si="19"/>
        <v>0</v>
      </c>
      <c r="Z107" s="162">
        <v>0</v>
      </c>
      <c r="AA107" s="40">
        <f t="shared" si="20"/>
        <v>0</v>
      </c>
      <c r="AB107" s="158">
        <v>1</v>
      </c>
      <c r="AC107" s="40">
        <f t="shared" si="21"/>
        <v>1</v>
      </c>
      <c r="AD107" s="162">
        <v>0</v>
      </c>
      <c r="AE107" s="99">
        <f t="shared" si="22"/>
        <v>0</v>
      </c>
      <c r="AF107" s="163">
        <v>1</v>
      </c>
      <c r="AG107" s="40">
        <f t="shared" si="24"/>
        <v>1</v>
      </c>
      <c r="AH107" s="158">
        <v>0</v>
      </c>
      <c r="AI107" s="40">
        <f t="shared" si="25"/>
        <v>0</v>
      </c>
    </row>
    <row r="108" spans="1:35" ht="15" customHeight="1" x14ac:dyDescent="0.3">
      <c r="A108" s="37" t="s">
        <v>212</v>
      </c>
      <c r="B108" s="37" t="s">
        <v>234</v>
      </c>
      <c r="C108" s="37" t="s">
        <v>11</v>
      </c>
      <c r="D108" s="37" t="s">
        <v>239</v>
      </c>
      <c r="E108" s="38" t="s">
        <v>240</v>
      </c>
      <c r="F108" s="39">
        <v>41876</v>
      </c>
      <c r="G108" s="37" t="s">
        <v>6</v>
      </c>
      <c r="H108" s="158" t="s">
        <v>65</v>
      </c>
      <c r="I108" s="159">
        <v>1</v>
      </c>
      <c r="J108" s="161">
        <v>0</v>
      </c>
      <c r="K108" s="40">
        <f t="shared" si="23"/>
        <v>0</v>
      </c>
      <c r="L108" s="158">
        <v>1</v>
      </c>
      <c r="M108" s="99">
        <f t="shared" si="13"/>
        <v>1</v>
      </c>
      <c r="N108" s="161">
        <v>0</v>
      </c>
      <c r="O108" s="40">
        <f t="shared" si="14"/>
        <v>0</v>
      </c>
      <c r="P108" s="162">
        <v>0</v>
      </c>
      <c r="Q108" s="40">
        <f t="shared" si="15"/>
        <v>0</v>
      </c>
      <c r="R108" s="162">
        <v>0</v>
      </c>
      <c r="S108" s="40">
        <f t="shared" si="16"/>
        <v>0</v>
      </c>
      <c r="T108" s="162">
        <v>0</v>
      </c>
      <c r="U108" s="40">
        <f t="shared" si="17"/>
        <v>0</v>
      </c>
      <c r="V108" s="162">
        <v>0</v>
      </c>
      <c r="W108" s="40">
        <f t="shared" si="18"/>
        <v>0</v>
      </c>
      <c r="X108" s="162">
        <v>0</v>
      </c>
      <c r="Y108" s="40">
        <f t="shared" si="19"/>
        <v>0</v>
      </c>
      <c r="Z108" s="162">
        <v>0</v>
      </c>
      <c r="AA108" s="40">
        <f t="shared" si="20"/>
        <v>0</v>
      </c>
      <c r="AB108" s="158">
        <v>1</v>
      </c>
      <c r="AC108" s="40">
        <f t="shared" si="21"/>
        <v>1</v>
      </c>
      <c r="AD108" s="162">
        <v>0</v>
      </c>
      <c r="AE108" s="99">
        <f t="shared" si="22"/>
        <v>0</v>
      </c>
      <c r="AF108" s="163">
        <v>1</v>
      </c>
      <c r="AG108" s="40">
        <f t="shared" si="24"/>
        <v>1</v>
      </c>
      <c r="AH108" s="158">
        <v>0</v>
      </c>
      <c r="AI108" s="40">
        <f t="shared" si="25"/>
        <v>0</v>
      </c>
    </row>
    <row r="109" spans="1:35" ht="15" customHeight="1" x14ac:dyDescent="0.3">
      <c r="A109" s="37" t="s">
        <v>212</v>
      </c>
      <c r="B109" s="37" t="s">
        <v>234</v>
      </c>
      <c r="C109" s="37" t="s">
        <v>3</v>
      </c>
      <c r="D109" s="37" t="s">
        <v>241</v>
      </c>
      <c r="E109" s="38" t="s">
        <v>242</v>
      </c>
      <c r="F109" s="39">
        <v>32664</v>
      </c>
      <c r="G109" s="37" t="s">
        <v>6</v>
      </c>
      <c r="H109" s="158" t="s">
        <v>7</v>
      </c>
      <c r="I109" s="159">
        <v>23</v>
      </c>
      <c r="J109" s="160">
        <v>2</v>
      </c>
      <c r="K109" s="40">
        <f t="shared" si="23"/>
        <v>8.6956521739130432E-2</v>
      </c>
      <c r="L109" s="158">
        <v>21</v>
      </c>
      <c r="M109" s="99">
        <f t="shared" si="13"/>
        <v>0.91304347826086951</v>
      </c>
      <c r="N109" s="160">
        <v>1</v>
      </c>
      <c r="O109" s="40">
        <f t="shared" si="14"/>
        <v>4.3478260869565216E-2</v>
      </c>
      <c r="P109" s="162">
        <v>0</v>
      </c>
      <c r="Q109" s="40">
        <f t="shared" si="15"/>
        <v>0</v>
      </c>
      <c r="R109" s="158">
        <v>1</v>
      </c>
      <c r="S109" s="40">
        <f t="shared" si="16"/>
        <v>4.3478260869565216E-2</v>
      </c>
      <c r="T109" s="158">
        <v>2</v>
      </c>
      <c r="U109" s="40">
        <f t="shared" si="17"/>
        <v>8.6956521739130432E-2</v>
      </c>
      <c r="V109" s="162">
        <v>0</v>
      </c>
      <c r="W109" s="40">
        <f t="shared" si="18"/>
        <v>0</v>
      </c>
      <c r="X109" s="162">
        <v>0</v>
      </c>
      <c r="Y109" s="40">
        <f t="shared" si="19"/>
        <v>0</v>
      </c>
      <c r="Z109" s="162">
        <v>0</v>
      </c>
      <c r="AA109" s="40">
        <f t="shared" si="20"/>
        <v>0</v>
      </c>
      <c r="AB109" s="158">
        <v>19</v>
      </c>
      <c r="AC109" s="40">
        <f t="shared" si="21"/>
        <v>0.82608695652173914</v>
      </c>
      <c r="AD109" s="162">
        <v>0</v>
      </c>
      <c r="AE109" s="99">
        <f t="shared" si="22"/>
        <v>0</v>
      </c>
      <c r="AF109" s="163">
        <v>23</v>
      </c>
      <c r="AG109" s="40">
        <f t="shared" si="24"/>
        <v>1</v>
      </c>
      <c r="AH109" s="158">
        <v>0</v>
      </c>
      <c r="AI109" s="40">
        <f t="shared" si="25"/>
        <v>0</v>
      </c>
    </row>
    <row r="110" spans="1:35" ht="15" customHeight="1" x14ac:dyDescent="0.3">
      <c r="A110" s="37" t="s">
        <v>212</v>
      </c>
      <c r="B110" s="37" t="s">
        <v>234</v>
      </c>
      <c r="C110" s="37" t="s">
        <v>3</v>
      </c>
      <c r="D110" s="37" t="s">
        <v>243</v>
      </c>
      <c r="E110" s="38" t="s">
        <v>244</v>
      </c>
      <c r="F110" s="39">
        <v>35213</v>
      </c>
      <c r="G110" s="37" t="s">
        <v>6</v>
      </c>
      <c r="H110" s="158" t="s">
        <v>7</v>
      </c>
      <c r="I110" s="159">
        <v>13</v>
      </c>
      <c r="J110" s="160">
        <v>2</v>
      </c>
      <c r="K110" s="40">
        <f t="shared" si="23"/>
        <v>0.15384615384615385</v>
      </c>
      <c r="L110" s="158">
        <v>11</v>
      </c>
      <c r="M110" s="99">
        <f t="shared" si="13"/>
        <v>0.84615384615384615</v>
      </c>
      <c r="N110" s="160">
        <v>1</v>
      </c>
      <c r="O110" s="40">
        <f t="shared" si="14"/>
        <v>7.6923076923076927E-2</v>
      </c>
      <c r="P110" s="162">
        <v>0</v>
      </c>
      <c r="Q110" s="40">
        <f t="shared" si="15"/>
        <v>0</v>
      </c>
      <c r="R110" s="162">
        <v>0</v>
      </c>
      <c r="S110" s="40">
        <f t="shared" si="16"/>
        <v>0</v>
      </c>
      <c r="T110" s="162">
        <v>0</v>
      </c>
      <c r="U110" s="40">
        <f t="shared" si="17"/>
        <v>0</v>
      </c>
      <c r="V110" s="162">
        <v>0</v>
      </c>
      <c r="W110" s="40">
        <f t="shared" si="18"/>
        <v>0</v>
      </c>
      <c r="X110" s="162">
        <v>0</v>
      </c>
      <c r="Y110" s="40">
        <f t="shared" si="19"/>
        <v>0</v>
      </c>
      <c r="Z110" s="162">
        <v>0</v>
      </c>
      <c r="AA110" s="40">
        <f t="shared" si="20"/>
        <v>0</v>
      </c>
      <c r="AB110" s="158">
        <v>12</v>
      </c>
      <c r="AC110" s="40">
        <f t="shared" si="21"/>
        <v>0.92307692307692313</v>
      </c>
      <c r="AD110" s="162">
        <v>0</v>
      </c>
      <c r="AE110" s="99">
        <f t="shared" si="22"/>
        <v>0</v>
      </c>
      <c r="AF110" s="163">
        <v>11</v>
      </c>
      <c r="AG110" s="40">
        <f t="shared" si="24"/>
        <v>0.84615384615384615</v>
      </c>
      <c r="AH110" s="164">
        <v>2</v>
      </c>
      <c r="AI110" s="40">
        <f t="shared" si="25"/>
        <v>0.15384615384615385</v>
      </c>
    </row>
    <row r="111" spans="1:35" ht="15" customHeight="1" x14ac:dyDescent="0.3">
      <c r="A111" s="37" t="s">
        <v>212</v>
      </c>
      <c r="B111" s="37" t="s">
        <v>234</v>
      </c>
      <c r="C111" s="37" t="s">
        <v>3</v>
      </c>
      <c r="D111" s="37" t="s">
        <v>245</v>
      </c>
      <c r="E111" s="38" t="s">
        <v>246</v>
      </c>
      <c r="F111" s="39">
        <v>40420</v>
      </c>
      <c r="G111" s="37" t="s">
        <v>6</v>
      </c>
      <c r="H111" s="158" t="s">
        <v>7</v>
      </c>
      <c r="I111" s="159">
        <v>6</v>
      </c>
      <c r="J111" s="160">
        <v>1</v>
      </c>
      <c r="K111" s="40">
        <f t="shared" si="23"/>
        <v>0.16666666666666666</v>
      </c>
      <c r="L111" s="158">
        <v>5</v>
      </c>
      <c r="M111" s="99">
        <f t="shared" si="13"/>
        <v>0.83333333333333337</v>
      </c>
      <c r="N111" s="161">
        <v>0</v>
      </c>
      <c r="O111" s="40">
        <f t="shared" si="14"/>
        <v>0</v>
      </c>
      <c r="P111" s="162">
        <v>0</v>
      </c>
      <c r="Q111" s="40">
        <f t="shared" si="15"/>
        <v>0</v>
      </c>
      <c r="R111" s="158">
        <v>1</v>
      </c>
      <c r="S111" s="40">
        <f t="shared" si="16"/>
        <v>0.16666666666666666</v>
      </c>
      <c r="T111" s="158">
        <v>1</v>
      </c>
      <c r="U111" s="40">
        <f t="shared" si="17"/>
        <v>0.16666666666666666</v>
      </c>
      <c r="V111" s="162">
        <v>0</v>
      </c>
      <c r="W111" s="40">
        <f t="shared" si="18"/>
        <v>0</v>
      </c>
      <c r="X111" s="162">
        <v>0</v>
      </c>
      <c r="Y111" s="40">
        <f t="shared" si="19"/>
        <v>0</v>
      </c>
      <c r="Z111" s="158">
        <v>1</v>
      </c>
      <c r="AA111" s="40">
        <f t="shared" si="20"/>
        <v>0.16666666666666666</v>
      </c>
      <c r="AB111" s="158">
        <v>3</v>
      </c>
      <c r="AC111" s="40">
        <f t="shared" si="21"/>
        <v>0.5</v>
      </c>
      <c r="AD111" s="162">
        <v>0</v>
      </c>
      <c r="AE111" s="99">
        <f t="shared" si="22"/>
        <v>0</v>
      </c>
      <c r="AF111" s="163">
        <v>5</v>
      </c>
      <c r="AG111" s="40">
        <f t="shared" si="24"/>
        <v>0.83333333333333337</v>
      </c>
      <c r="AH111" s="164">
        <v>1</v>
      </c>
      <c r="AI111" s="40">
        <f t="shared" si="25"/>
        <v>0.16666666666666666</v>
      </c>
    </row>
    <row r="112" spans="1:35" ht="15" customHeight="1" thickBot="1" x14ac:dyDescent="0.35">
      <c r="A112" s="53" t="s">
        <v>212</v>
      </c>
      <c r="B112" s="53" t="s">
        <v>234</v>
      </c>
      <c r="C112" s="53" t="s">
        <v>3</v>
      </c>
      <c r="D112" s="53" t="s">
        <v>247</v>
      </c>
      <c r="E112" s="54" t="s">
        <v>248</v>
      </c>
      <c r="F112" s="55">
        <v>40026</v>
      </c>
      <c r="G112" s="53" t="s">
        <v>6</v>
      </c>
      <c r="H112" s="165" t="s">
        <v>7</v>
      </c>
      <c r="I112" s="166">
        <v>7</v>
      </c>
      <c r="J112" s="188">
        <v>6</v>
      </c>
      <c r="K112" s="56">
        <f t="shared" si="23"/>
        <v>0.8571428571428571</v>
      </c>
      <c r="L112" s="165">
        <v>1</v>
      </c>
      <c r="M112" s="100">
        <f t="shared" si="13"/>
        <v>0.14285714285714285</v>
      </c>
      <c r="N112" s="167">
        <v>0</v>
      </c>
      <c r="O112" s="56">
        <f t="shared" si="14"/>
        <v>0</v>
      </c>
      <c r="P112" s="168">
        <v>0</v>
      </c>
      <c r="Q112" s="56">
        <f t="shared" si="15"/>
        <v>0</v>
      </c>
      <c r="R112" s="168">
        <v>0</v>
      </c>
      <c r="S112" s="56">
        <f t="shared" si="16"/>
        <v>0</v>
      </c>
      <c r="T112" s="168">
        <v>0</v>
      </c>
      <c r="U112" s="56">
        <f t="shared" si="17"/>
        <v>0</v>
      </c>
      <c r="V112" s="168">
        <v>0</v>
      </c>
      <c r="W112" s="56">
        <f t="shared" si="18"/>
        <v>0</v>
      </c>
      <c r="X112" s="168">
        <v>0</v>
      </c>
      <c r="Y112" s="56">
        <f t="shared" si="19"/>
        <v>0</v>
      </c>
      <c r="Z112" s="168">
        <v>0</v>
      </c>
      <c r="AA112" s="56">
        <f t="shared" si="20"/>
        <v>0</v>
      </c>
      <c r="AB112" s="165">
        <v>7</v>
      </c>
      <c r="AC112" s="56">
        <f t="shared" si="21"/>
        <v>1</v>
      </c>
      <c r="AD112" s="168">
        <v>0</v>
      </c>
      <c r="AE112" s="100">
        <f t="shared" si="22"/>
        <v>0</v>
      </c>
      <c r="AF112" s="169">
        <v>7</v>
      </c>
      <c r="AG112" s="56">
        <f t="shared" si="24"/>
        <v>1</v>
      </c>
      <c r="AH112" s="165">
        <v>0</v>
      </c>
      <c r="AI112" s="56">
        <f t="shared" si="25"/>
        <v>0</v>
      </c>
    </row>
    <row r="113" spans="1:35" s="30" customFormat="1" ht="15" customHeight="1" x14ac:dyDescent="0.3">
      <c r="A113" s="60" t="s">
        <v>212</v>
      </c>
      <c r="B113" s="60" t="s">
        <v>249</v>
      </c>
      <c r="C113" s="60" t="s">
        <v>3</v>
      </c>
      <c r="D113" s="60" t="s">
        <v>250</v>
      </c>
      <c r="E113" s="61" t="s">
        <v>251</v>
      </c>
      <c r="F113" s="62">
        <v>41275</v>
      </c>
      <c r="G113" s="60" t="s">
        <v>6</v>
      </c>
      <c r="H113" s="180" t="s">
        <v>7</v>
      </c>
      <c r="I113" s="181">
        <v>19</v>
      </c>
      <c r="J113" s="182">
        <v>8</v>
      </c>
      <c r="K113" s="77">
        <f t="shared" si="23"/>
        <v>0.42105263157894735</v>
      </c>
      <c r="L113" s="180">
        <v>11</v>
      </c>
      <c r="M113" s="105">
        <f t="shared" si="13"/>
        <v>0.57894736842105265</v>
      </c>
      <c r="N113" s="182">
        <v>4</v>
      </c>
      <c r="O113" s="77">
        <f t="shared" si="14"/>
        <v>0.21052631578947367</v>
      </c>
      <c r="P113" s="212">
        <v>0</v>
      </c>
      <c r="Q113" s="77">
        <f t="shared" si="15"/>
        <v>0</v>
      </c>
      <c r="R113" s="180">
        <v>1</v>
      </c>
      <c r="S113" s="77">
        <f t="shared" si="16"/>
        <v>5.2631578947368418E-2</v>
      </c>
      <c r="T113" s="180">
        <v>1</v>
      </c>
      <c r="U113" s="77">
        <f t="shared" si="17"/>
        <v>5.2631578947368418E-2</v>
      </c>
      <c r="V113" s="212">
        <v>0</v>
      </c>
      <c r="W113" s="77">
        <f t="shared" si="18"/>
        <v>0</v>
      </c>
      <c r="X113" s="212">
        <v>0</v>
      </c>
      <c r="Y113" s="77">
        <f t="shared" si="19"/>
        <v>0</v>
      </c>
      <c r="Z113" s="212">
        <v>0</v>
      </c>
      <c r="AA113" s="77">
        <f t="shared" si="20"/>
        <v>0</v>
      </c>
      <c r="AB113" s="180">
        <v>13</v>
      </c>
      <c r="AC113" s="77">
        <f t="shared" si="21"/>
        <v>0.68421052631578949</v>
      </c>
      <c r="AD113" s="212">
        <v>0</v>
      </c>
      <c r="AE113" s="105">
        <f t="shared" si="22"/>
        <v>0</v>
      </c>
      <c r="AF113" s="184">
        <v>13</v>
      </c>
      <c r="AG113" s="63">
        <f t="shared" si="24"/>
        <v>0.68421052631578949</v>
      </c>
      <c r="AH113" s="185">
        <v>6</v>
      </c>
      <c r="AI113" s="63">
        <f t="shared" si="25"/>
        <v>0.31578947368421051</v>
      </c>
    </row>
    <row r="114" spans="1:35" ht="15" customHeight="1" x14ac:dyDescent="0.3">
      <c r="A114" s="5" t="s">
        <v>212</v>
      </c>
      <c r="B114" s="5" t="s">
        <v>249</v>
      </c>
      <c r="C114" s="5" t="s">
        <v>3</v>
      </c>
      <c r="D114" s="5" t="s">
        <v>252</v>
      </c>
      <c r="E114" s="31" t="s">
        <v>253</v>
      </c>
      <c r="F114" s="32">
        <v>29465</v>
      </c>
      <c r="G114" s="5" t="s">
        <v>6</v>
      </c>
      <c r="H114" s="140" t="s">
        <v>7</v>
      </c>
      <c r="I114" s="141">
        <v>89</v>
      </c>
      <c r="J114" s="142">
        <v>49</v>
      </c>
      <c r="K114" s="6">
        <f t="shared" si="23"/>
        <v>0.550561797752809</v>
      </c>
      <c r="L114" s="140">
        <v>40</v>
      </c>
      <c r="M114" s="7">
        <f t="shared" si="13"/>
        <v>0.449438202247191</v>
      </c>
      <c r="N114" s="142">
        <v>18</v>
      </c>
      <c r="O114" s="6">
        <f t="shared" si="14"/>
        <v>0.20224719101123595</v>
      </c>
      <c r="P114" s="140">
        <v>2</v>
      </c>
      <c r="Q114" s="6">
        <f t="shared" si="15"/>
        <v>2.247191011235955E-2</v>
      </c>
      <c r="R114" s="140">
        <v>10</v>
      </c>
      <c r="S114" s="6">
        <f t="shared" si="16"/>
        <v>0.11235955056179775</v>
      </c>
      <c r="T114" s="140">
        <v>2</v>
      </c>
      <c r="U114" s="6">
        <f t="shared" si="17"/>
        <v>2.247191011235955E-2</v>
      </c>
      <c r="V114" s="143">
        <v>0</v>
      </c>
      <c r="W114" s="6">
        <f t="shared" si="18"/>
        <v>0</v>
      </c>
      <c r="X114" s="140">
        <v>1</v>
      </c>
      <c r="Y114" s="6">
        <f t="shared" si="19"/>
        <v>1.1235955056179775E-2</v>
      </c>
      <c r="Z114" s="140">
        <v>1</v>
      </c>
      <c r="AA114" s="6">
        <f t="shared" si="20"/>
        <v>1.1235955056179775E-2</v>
      </c>
      <c r="AB114" s="140">
        <v>52</v>
      </c>
      <c r="AC114" s="6">
        <f t="shared" si="21"/>
        <v>0.5842696629213483</v>
      </c>
      <c r="AD114" s="140">
        <v>3</v>
      </c>
      <c r="AE114" s="7">
        <f t="shared" si="22"/>
        <v>3.3707865168539325E-2</v>
      </c>
      <c r="AF114" s="144">
        <v>81</v>
      </c>
      <c r="AG114" s="6">
        <f t="shared" si="24"/>
        <v>0.9101123595505618</v>
      </c>
      <c r="AH114" s="145">
        <v>8</v>
      </c>
      <c r="AI114" s="6">
        <f t="shared" si="25"/>
        <v>8.98876404494382E-2</v>
      </c>
    </row>
    <row r="115" spans="1:35" ht="15" customHeight="1" thickBot="1" x14ac:dyDescent="0.35">
      <c r="A115" s="8" t="s">
        <v>212</v>
      </c>
      <c r="B115" s="8" t="s">
        <v>249</v>
      </c>
      <c r="C115" s="8" t="s">
        <v>3</v>
      </c>
      <c r="D115" s="8" t="s">
        <v>254</v>
      </c>
      <c r="E115" s="51" t="s">
        <v>255</v>
      </c>
      <c r="F115" s="52">
        <v>17168</v>
      </c>
      <c r="G115" s="8" t="s">
        <v>6</v>
      </c>
      <c r="H115" s="147" t="s">
        <v>7</v>
      </c>
      <c r="I115" s="148">
        <v>151</v>
      </c>
      <c r="J115" s="149">
        <v>60</v>
      </c>
      <c r="K115" s="9">
        <f t="shared" si="23"/>
        <v>0.39735099337748342</v>
      </c>
      <c r="L115" s="147">
        <v>91</v>
      </c>
      <c r="M115" s="10">
        <f t="shared" si="13"/>
        <v>0.60264900662251653</v>
      </c>
      <c r="N115" s="149">
        <v>17</v>
      </c>
      <c r="O115" s="9">
        <f t="shared" si="14"/>
        <v>0.11258278145695365</v>
      </c>
      <c r="P115" s="147">
        <v>3</v>
      </c>
      <c r="Q115" s="9">
        <f t="shared" si="15"/>
        <v>1.9867549668874173E-2</v>
      </c>
      <c r="R115" s="147">
        <v>10</v>
      </c>
      <c r="S115" s="9">
        <f t="shared" si="16"/>
        <v>6.6225165562913912E-2</v>
      </c>
      <c r="T115" s="147">
        <v>7</v>
      </c>
      <c r="U115" s="9">
        <f t="shared" si="17"/>
        <v>4.6357615894039736E-2</v>
      </c>
      <c r="V115" s="151">
        <v>0</v>
      </c>
      <c r="W115" s="9">
        <f t="shared" si="18"/>
        <v>0</v>
      </c>
      <c r="X115" s="151">
        <v>0</v>
      </c>
      <c r="Y115" s="9">
        <f t="shared" si="19"/>
        <v>0</v>
      </c>
      <c r="Z115" s="147">
        <v>1</v>
      </c>
      <c r="AA115" s="9">
        <f t="shared" si="20"/>
        <v>6.6225165562913907E-3</v>
      </c>
      <c r="AB115" s="147">
        <v>113</v>
      </c>
      <c r="AC115" s="9">
        <f t="shared" si="21"/>
        <v>0.7483443708609272</v>
      </c>
      <c r="AD115" s="151">
        <v>0</v>
      </c>
      <c r="AE115" s="10">
        <f t="shared" si="22"/>
        <v>0</v>
      </c>
      <c r="AF115" s="152">
        <v>133</v>
      </c>
      <c r="AG115" s="9">
        <f t="shared" si="24"/>
        <v>0.88079470198675491</v>
      </c>
      <c r="AH115" s="171">
        <v>18</v>
      </c>
      <c r="AI115" s="9">
        <f t="shared" si="25"/>
        <v>0.11920529801324503</v>
      </c>
    </row>
    <row r="116" spans="1:35" ht="15" customHeight="1" x14ac:dyDescent="0.3">
      <c r="A116" s="68" t="s">
        <v>212</v>
      </c>
      <c r="B116" s="68" t="s">
        <v>256</v>
      </c>
      <c r="C116" s="68" t="s">
        <v>11</v>
      </c>
      <c r="D116" s="68" t="s">
        <v>257</v>
      </c>
      <c r="E116" s="69" t="s">
        <v>258</v>
      </c>
      <c r="F116" s="70">
        <v>33756</v>
      </c>
      <c r="G116" s="68" t="s">
        <v>6</v>
      </c>
      <c r="H116" s="190" t="s">
        <v>259</v>
      </c>
      <c r="I116" s="191">
        <v>118</v>
      </c>
      <c r="J116" s="192">
        <v>33</v>
      </c>
      <c r="K116" s="71">
        <f t="shared" si="23"/>
        <v>0.27966101694915252</v>
      </c>
      <c r="L116" s="190">
        <v>85</v>
      </c>
      <c r="M116" s="102">
        <f t="shared" si="13"/>
        <v>0.72033898305084743</v>
      </c>
      <c r="N116" s="192">
        <v>5</v>
      </c>
      <c r="O116" s="71">
        <f t="shared" si="14"/>
        <v>4.2372881355932202E-2</v>
      </c>
      <c r="P116" s="190">
        <v>8</v>
      </c>
      <c r="Q116" s="71">
        <f t="shared" si="15"/>
        <v>6.7796610169491525E-2</v>
      </c>
      <c r="R116" s="190">
        <v>4</v>
      </c>
      <c r="S116" s="71">
        <f t="shared" si="16"/>
        <v>3.3898305084745763E-2</v>
      </c>
      <c r="T116" s="194">
        <v>0</v>
      </c>
      <c r="U116" s="71">
        <f t="shared" si="17"/>
        <v>0</v>
      </c>
      <c r="V116" s="194">
        <v>0</v>
      </c>
      <c r="W116" s="71">
        <f t="shared" si="18"/>
        <v>0</v>
      </c>
      <c r="X116" s="194">
        <v>0</v>
      </c>
      <c r="Y116" s="71">
        <f t="shared" si="19"/>
        <v>0</v>
      </c>
      <c r="Z116" s="194">
        <v>0</v>
      </c>
      <c r="AA116" s="71">
        <f t="shared" si="20"/>
        <v>0</v>
      </c>
      <c r="AB116" s="190">
        <v>97</v>
      </c>
      <c r="AC116" s="71">
        <f t="shared" si="21"/>
        <v>0.82203389830508478</v>
      </c>
      <c r="AD116" s="190">
        <v>4</v>
      </c>
      <c r="AE116" s="102">
        <f t="shared" si="22"/>
        <v>3.3898305084745763E-2</v>
      </c>
      <c r="AF116" s="195">
        <v>101</v>
      </c>
      <c r="AG116" s="71">
        <f t="shared" si="24"/>
        <v>0.85593220338983056</v>
      </c>
      <c r="AH116" s="196">
        <v>17</v>
      </c>
      <c r="AI116" s="71">
        <f t="shared" si="25"/>
        <v>0.1440677966101695</v>
      </c>
    </row>
    <row r="117" spans="1:35" ht="15" customHeight="1" x14ac:dyDescent="0.3">
      <c r="A117" s="14" t="s">
        <v>212</v>
      </c>
      <c r="B117" s="14" t="s">
        <v>256</v>
      </c>
      <c r="C117" s="14" t="s">
        <v>11</v>
      </c>
      <c r="D117" s="14" t="s">
        <v>260</v>
      </c>
      <c r="E117" s="42" t="s">
        <v>261</v>
      </c>
      <c r="F117" s="43">
        <v>41876</v>
      </c>
      <c r="G117" s="14" t="s">
        <v>6</v>
      </c>
      <c r="H117" s="122" t="s">
        <v>65</v>
      </c>
      <c r="I117" s="123">
        <v>17</v>
      </c>
      <c r="J117" s="124">
        <v>8</v>
      </c>
      <c r="K117" s="15">
        <f t="shared" si="23"/>
        <v>0.47058823529411764</v>
      </c>
      <c r="L117" s="122">
        <v>9</v>
      </c>
      <c r="M117" s="16">
        <f t="shared" si="13"/>
        <v>0.52941176470588236</v>
      </c>
      <c r="N117" s="124">
        <v>1</v>
      </c>
      <c r="O117" s="15">
        <f t="shared" si="14"/>
        <v>5.8823529411764705E-2</v>
      </c>
      <c r="P117" s="122">
        <v>1</v>
      </c>
      <c r="Q117" s="15">
        <f t="shared" si="15"/>
        <v>5.8823529411764705E-2</v>
      </c>
      <c r="R117" s="125">
        <v>0</v>
      </c>
      <c r="S117" s="15">
        <f t="shared" si="16"/>
        <v>0</v>
      </c>
      <c r="T117" s="122">
        <v>1</v>
      </c>
      <c r="U117" s="15">
        <f t="shared" si="17"/>
        <v>5.8823529411764705E-2</v>
      </c>
      <c r="V117" s="125">
        <v>0</v>
      </c>
      <c r="W117" s="15">
        <f t="shared" si="18"/>
        <v>0</v>
      </c>
      <c r="X117" s="125">
        <v>0</v>
      </c>
      <c r="Y117" s="15">
        <f t="shared" si="19"/>
        <v>0</v>
      </c>
      <c r="Z117" s="125">
        <v>0</v>
      </c>
      <c r="AA117" s="15">
        <f t="shared" si="20"/>
        <v>0</v>
      </c>
      <c r="AB117" s="122">
        <v>14</v>
      </c>
      <c r="AC117" s="15">
        <f t="shared" si="21"/>
        <v>0.82352941176470584</v>
      </c>
      <c r="AD117" s="125">
        <v>0</v>
      </c>
      <c r="AE117" s="16">
        <f t="shared" si="22"/>
        <v>0</v>
      </c>
      <c r="AF117" s="178">
        <v>15</v>
      </c>
      <c r="AG117" s="15">
        <f t="shared" si="24"/>
        <v>0.88235294117647056</v>
      </c>
      <c r="AH117" s="179">
        <v>2</v>
      </c>
      <c r="AI117" s="15">
        <f t="shared" si="25"/>
        <v>0.11764705882352941</v>
      </c>
    </row>
    <row r="118" spans="1:35" s="30" customFormat="1" ht="15" customHeight="1" x14ac:dyDescent="0.3">
      <c r="A118" s="14" t="s">
        <v>212</v>
      </c>
      <c r="B118" s="14" t="s">
        <v>256</v>
      </c>
      <c r="C118" s="14" t="s">
        <v>3</v>
      </c>
      <c r="D118" s="14" t="s">
        <v>262</v>
      </c>
      <c r="E118" s="42" t="s">
        <v>263</v>
      </c>
      <c r="F118" s="43">
        <v>37494</v>
      </c>
      <c r="G118" s="14" t="s">
        <v>6</v>
      </c>
      <c r="H118" s="122" t="s">
        <v>30</v>
      </c>
      <c r="I118" s="123">
        <v>421</v>
      </c>
      <c r="J118" s="124">
        <v>157</v>
      </c>
      <c r="K118" s="15">
        <f t="shared" si="23"/>
        <v>0.37292161520190026</v>
      </c>
      <c r="L118" s="122">
        <v>264</v>
      </c>
      <c r="M118" s="16">
        <f t="shared" si="13"/>
        <v>0.62707838479809974</v>
      </c>
      <c r="N118" s="124">
        <v>47</v>
      </c>
      <c r="O118" s="15">
        <f t="shared" si="14"/>
        <v>0.11163895486935867</v>
      </c>
      <c r="P118" s="122">
        <v>3</v>
      </c>
      <c r="Q118" s="15">
        <f t="shared" si="15"/>
        <v>7.1258907363420431E-3</v>
      </c>
      <c r="R118" s="122">
        <v>15</v>
      </c>
      <c r="S118" s="15">
        <f t="shared" si="16"/>
        <v>3.5629453681710214E-2</v>
      </c>
      <c r="T118" s="122">
        <v>11</v>
      </c>
      <c r="U118" s="15">
        <f t="shared" si="17"/>
        <v>2.6128266033254157E-2</v>
      </c>
      <c r="V118" s="125">
        <v>0</v>
      </c>
      <c r="W118" s="15">
        <f t="shared" si="18"/>
        <v>0</v>
      </c>
      <c r="X118" s="125">
        <v>0</v>
      </c>
      <c r="Y118" s="15">
        <f t="shared" si="19"/>
        <v>0</v>
      </c>
      <c r="Z118" s="122">
        <v>3</v>
      </c>
      <c r="AA118" s="15">
        <f t="shared" si="20"/>
        <v>7.1258907363420431E-3</v>
      </c>
      <c r="AB118" s="122">
        <v>341</v>
      </c>
      <c r="AC118" s="15">
        <f t="shared" si="21"/>
        <v>0.80997624703087889</v>
      </c>
      <c r="AD118" s="122">
        <v>1</v>
      </c>
      <c r="AE118" s="16">
        <f t="shared" si="22"/>
        <v>2.3752969121140144E-3</v>
      </c>
      <c r="AF118" s="178">
        <v>357</v>
      </c>
      <c r="AG118" s="15">
        <f t="shared" si="24"/>
        <v>0.84798099762470314</v>
      </c>
      <c r="AH118" s="179">
        <v>64</v>
      </c>
      <c r="AI118" s="15">
        <f t="shared" si="25"/>
        <v>0.15201900237529692</v>
      </c>
    </row>
    <row r="119" spans="1:35" ht="15" customHeight="1" thickBot="1" x14ac:dyDescent="0.35">
      <c r="A119" s="17" t="s">
        <v>212</v>
      </c>
      <c r="B119" s="17" t="s">
        <v>256</v>
      </c>
      <c r="C119" s="17" t="s">
        <v>3</v>
      </c>
      <c r="D119" s="17" t="s">
        <v>264</v>
      </c>
      <c r="E119" s="27" t="s">
        <v>265</v>
      </c>
      <c r="F119" s="59">
        <v>33756</v>
      </c>
      <c r="G119" s="17" t="s">
        <v>6</v>
      </c>
      <c r="H119" s="128" t="s">
        <v>30</v>
      </c>
      <c r="I119" s="129">
        <v>277</v>
      </c>
      <c r="J119" s="130">
        <v>104</v>
      </c>
      <c r="K119" s="18">
        <f t="shared" si="23"/>
        <v>0.37545126353790614</v>
      </c>
      <c r="L119" s="128">
        <v>173</v>
      </c>
      <c r="M119" s="19">
        <f t="shared" si="13"/>
        <v>0.62454873646209386</v>
      </c>
      <c r="N119" s="130">
        <v>8</v>
      </c>
      <c r="O119" s="18">
        <f t="shared" si="14"/>
        <v>2.8880866425992781E-2</v>
      </c>
      <c r="P119" s="128">
        <v>4</v>
      </c>
      <c r="Q119" s="18">
        <f t="shared" si="15"/>
        <v>1.444043321299639E-2</v>
      </c>
      <c r="R119" s="128">
        <v>8</v>
      </c>
      <c r="S119" s="18">
        <f t="shared" si="16"/>
        <v>2.8880866425992781E-2</v>
      </c>
      <c r="T119" s="128">
        <v>5</v>
      </c>
      <c r="U119" s="18">
        <f t="shared" si="17"/>
        <v>1.8050541516245487E-2</v>
      </c>
      <c r="V119" s="131">
        <v>0</v>
      </c>
      <c r="W119" s="18">
        <f t="shared" si="18"/>
        <v>0</v>
      </c>
      <c r="X119" s="131">
        <v>0</v>
      </c>
      <c r="Y119" s="18">
        <f t="shared" si="19"/>
        <v>0</v>
      </c>
      <c r="Z119" s="128">
        <v>1</v>
      </c>
      <c r="AA119" s="18">
        <f t="shared" si="20"/>
        <v>3.6101083032490976E-3</v>
      </c>
      <c r="AB119" s="128">
        <v>246</v>
      </c>
      <c r="AC119" s="18">
        <f t="shared" si="21"/>
        <v>0.88808664259927794</v>
      </c>
      <c r="AD119" s="128">
        <v>5</v>
      </c>
      <c r="AE119" s="19">
        <f t="shared" si="22"/>
        <v>1.8050541516245487E-2</v>
      </c>
      <c r="AF119" s="132">
        <v>241</v>
      </c>
      <c r="AG119" s="18">
        <f t="shared" si="24"/>
        <v>0.87003610108303253</v>
      </c>
      <c r="AH119" s="133">
        <v>36</v>
      </c>
      <c r="AI119" s="18">
        <f t="shared" si="25"/>
        <v>0.1299638989169675</v>
      </c>
    </row>
    <row r="120" spans="1:35" ht="15" customHeight="1" x14ac:dyDescent="0.3">
      <c r="A120" s="60" t="s">
        <v>212</v>
      </c>
      <c r="B120" s="60" t="s">
        <v>266</v>
      </c>
      <c r="C120" s="60" t="s">
        <v>3</v>
      </c>
      <c r="D120" s="60" t="s">
        <v>267</v>
      </c>
      <c r="E120" s="61" t="s">
        <v>268</v>
      </c>
      <c r="F120" s="62">
        <v>37494</v>
      </c>
      <c r="G120" s="60" t="s">
        <v>6</v>
      </c>
      <c r="H120" s="180" t="s">
        <v>30</v>
      </c>
      <c r="I120" s="181">
        <v>354</v>
      </c>
      <c r="J120" s="182">
        <v>180</v>
      </c>
      <c r="K120" s="63">
        <f t="shared" si="23"/>
        <v>0.50847457627118642</v>
      </c>
      <c r="L120" s="180">
        <v>174</v>
      </c>
      <c r="M120" s="101">
        <f t="shared" si="13"/>
        <v>0.49152542372881358</v>
      </c>
      <c r="N120" s="182">
        <v>21</v>
      </c>
      <c r="O120" s="63">
        <f t="shared" si="14"/>
        <v>5.9322033898305086E-2</v>
      </c>
      <c r="P120" s="180">
        <v>8</v>
      </c>
      <c r="Q120" s="63">
        <f t="shared" si="15"/>
        <v>2.2598870056497175E-2</v>
      </c>
      <c r="R120" s="180">
        <v>14</v>
      </c>
      <c r="S120" s="63">
        <f t="shared" si="16"/>
        <v>3.954802259887006E-2</v>
      </c>
      <c r="T120" s="180">
        <v>14</v>
      </c>
      <c r="U120" s="63">
        <f t="shared" si="17"/>
        <v>3.954802259887006E-2</v>
      </c>
      <c r="V120" s="180">
        <v>1</v>
      </c>
      <c r="W120" s="63">
        <f t="shared" si="18"/>
        <v>2.8248587570621469E-3</v>
      </c>
      <c r="X120" s="183">
        <v>0</v>
      </c>
      <c r="Y120" s="63">
        <f t="shared" si="19"/>
        <v>0</v>
      </c>
      <c r="Z120" s="183">
        <v>0</v>
      </c>
      <c r="AA120" s="63">
        <f t="shared" si="20"/>
        <v>0</v>
      </c>
      <c r="AB120" s="180">
        <v>296</v>
      </c>
      <c r="AC120" s="63">
        <f t="shared" si="21"/>
        <v>0.83615819209039544</v>
      </c>
      <c r="AD120" s="183">
        <v>0</v>
      </c>
      <c r="AE120" s="101">
        <f t="shared" si="22"/>
        <v>0</v>
      </c>
      <c r="AF120" s="184">
        <v>298</v>
      </c>
      <c r="AG120" s="63">
        <f t="shared" si="24"/>
        <v>0.84180790960451979</v>
      </c>
      <c r="AH120" s="185">
        <v>56</v>
      </c>
      <c r="AI120" s="63">
        <f t="shared" si="25"/>
        <v>0.15819209039548024</v>
      </c>
    </row>
    <row r="121" spans="1:35" ht="15" customHeight="1" thickBot="1" x14ac:dyDescent="0.35">
      <c r="A121" s="8" t="s">
        <v>212</v>
      </c>
      <c r="B121" s="8" t="s">
        <v>266</v>
      </c>
      <c r="C121" s="8" t="s">
        <v>3</v>
      </c>
      <c r="D121" s="8" t="s">
        <v>269</v>
      </c>
      <c r="E121" s="51" t="s">
        <v>270</v>
      </c>
      <c r="F121" s="52">
        <v>37858</v>
      </c>
      <c r="G121" s="8" t="s">
        <v>6</v>
      </c>
      <c r="H121" s="147" t="s">
        <v>30</v>
      </c>
      <c r="I121" s="148">
        <v>271</v>
      </c>
      <c r="J121" s="149">
        <v>117</v>
      </c>
      <c r="K121" s="9">
        <f t="shared" si="23"/>
        <v>0.43173431734317341</v>
      </c>
      <c r="L121" s="147">
        <v>154</v>
      </c>
      <c r="M121" s="10">
        <f t="shared" si="13"/>
        <v>0.56826568265682653</v>
      </c>
      <c r="N121" s="149">
        <v>7</v>
      </c>
      <c r="O121" s="9">
        <f t="shared" si="14"/>
        <v>2.5830258302583026E-2</v>
      </c>
      <c r="P121" s="147">
        <v>2</v>
      </c>
      <c r="Q121" s="9">
        <f t="shared" si="15"/>
        <v>7.3800738007380072E-3</v>
      </c>
      <c r="R121" s="147">
        <v>13</v>
      </c>
      <c r="S121" s="9">
        <f t="shared" si="16"/>
        <v>4.797047970479705E-2</v>
      </c>
      <c r="T121" s="147">
        <v>8</v>
      </c>
      <c r="U121" s="9">
        <f t="shared" si="17"/>
        <v>2.9520295202952029E-2</v>
      </c>
      <c r="V121" s="151">
        <v>0</v>
      </c>
      <c r="W121" s="9">
        <f t="shared" si="18"/>
        <v>0</v>
      </c>
      <c r="X121" s="147">
        <v>1</v>
      </c>
      <c r="Y121" s="9">
        <f t="shared" si="19"/>
        <v>3.6900369003690036E-3</v>
      </c>
      <c r="Z121" s="151">
        <v>0</v>
      </c>
      <c r="AA121" s="9">
        <f t="shared" si="20"/>
        <v>0</v>
      </c>
      <c r="AB121" s="147">
        <v>239</v>
      </c>
      <c r="AC121" s="9">
        <f t="shared" si="21"/>
        <v>0.88191881918819193</v>
      </c>
      <c r="AD121" s="147">
        <v>1</v>
      </c>
      <c r="AE121" s="10">
        <f t="shared" si="22"/>
        <v>3.6900369003690036E-3</v>
      </c>
      <c r="AF121" s="152">
        <v>231</v>
      </c>
      <c r="AG121" s="9">
        <f t="shared" si="24"/>
        <v>0.85239852398523985</v>
      </c>
      <c r="AH121" s="171">
        <v>40</v>
      </c>
      <c r="AI121" s="9">
        <f t="shared" si="25"/>
        <v>0.14760147601476015</v>
      </c>
    </row>
    <row r="122" spans="1:35" ht="15" customHeight="1" x14ac:dyDescent="0.3">
      <c r="A122" s="64" t="s">
        <v>212</v>
      </c>
      <c r="B122" s="64" t="s">
        <v>271</v>
      </c>
      <c r="C122" s="64" t="s">
        <v>11</v>
      </c>
      <c r="D122" s="64" t="s">
        <v>272</v>
      </c>
      <c r="E122" s="65" t="s">
        <v>273</v>
      </c>
      <c r="F122" s="66">
        <v>41456</v>
      </c>
      <c r="G122" s="64" t="s">
        <v>6</v>
      </c>
      <c r="H122" s="198" t="s">
        <v>65</v>
      </c>
      <c r="I122" s="199">
        <v>3</v>
      </c>
      <c r="J122" s="200">
        <v>3</v>
      </c>
      <c r="K122" s="67">
        <f t="shared" si="23"/>
        <v>1</v>
      </c>
      <c r="L122" s="202">
        <v>0</v>
      </c>
      <c r="M122" s="103">
        <f t="shared" si="13"/>
        <v>0</v>
      </c>
      <c r="N122" s="201">
        <v>0</v>
      </c>
      <c r="O122" s="67">
        <f t="shared" si="14"/>
        <v>0</v>
      </c>
      <c r="P122" s="202">
        <v>0</v>
      </c>
      <c r="Q122" s="67">
        <f t="shared" si="15"/>
        <v>0</v>
      </c>
      <c r="R122" s="202">
        <v>0</v>
      </c>
      <c r="S122" s="67">
        <f t="shared" si="16"/>
        <v>0</v>
      </c>
      <c r="T122" s="202">
        <v>0</v>
      </c>
      <c r="U122" s="67">
        <f t="shared" si="17"/>
        <v>0</v>
      </c>
      <c r="V122" s="202">
        <v>0</v>
      </c>
      <c r="W122" s="67">
        <f t="shared" si="18"/>
        <v>0</v>
      </c>
      <c r="X122" s="202">
        <v>0</v>
      </c>
      <c r="Y122" s="67">
        <f t="shared" si="19"/>
        <v>0</v>
      </c>
      <c r="Z122" s="202">
        <v>0</v>
      </c>
      <c r="AA122" s="67">
        <f t="shared" si="20"/>
        <v>0</v>
      </c>
      <c r="AB122" s="198">
        <v>3</v>
      </c>
      <c r="AC122" s="67">
        <f t="shared" si="21"/>
        <v>1</v>
      </c>
      <c r="AD122" s="202">
        <v>0</v>
      </c>
      <c r="AE122" s="103">
        <f t="shared" si="22"/>
        <v>0</v>
      </c>
      <c r="AF122" s="203">
        <v>3</v>
      </c>
      <c r="AG122" s="67">
        <f t="shared" si="24"/>
        <v>1</v>
      </c>
      <c r="AH122" s="198">
        <v>0</v>
      </c>
      <c r="AI122" s="67">
        <f t="shared" si="25"/>
        <v>0</v>
      </c>
    </row>
    <row r="123" spans="1:35" ht="15" customHeight="1" x14ac:dyDescent="0.3">
      <c r="A123" s="37" t="s">
        <v>212</v>
      </c>
      <c r="B123" s="37" t="s">
        <v>271</v>
      </c>
      <c r="C123" s="37" t="s">
        <v>11</v>
      </c>
      <c r="D123" s="37" t="s">
        <v>274</v>
      </c>
      <c r="E123" s="38" t="s">
        <v>275</v>
      </c>
      <c r="F123" s="39">
        <v>41876</v>
      </c>
      <c r="G123" s="37" t="s">
        <v>6</v>
      </c>
      <c r="H123" s="158" t="s">
        <v>65</v>
      </c>
      <c r="I123" s="159">
        <v>1</v>
      </c>
      <c r="J123" s="160">
        <v>1</v>
      </c>
      <c r="K123" s="40">
        <f t="shared" si="23"/>
        <v>1</v>
      </c>
      <c r="L123" s="162">
        <v>0</v>
      </c>
      <c r="M123" s="99">
        <f t="shared" si="13"/>
        <v>0</v>
      </c>
      <c r="N123" s="161">
        <v>0</v>
      </c>
      <c r="O123" s="40">
        <f t="shared" si="14"/>
        <v>0</v>
      </c>
      <c r="P123" s="162">
        <v>0</v>
      </c>
      <c r="Q123" s="40">
        <f t="shared" si="15"/>
        <v>0</v>
      </c>
      <c r="R123" s="162">
        <v>0</v>
      </c>
      <c r="S123" s="40">
        <f t="shared" si="16"/>
        <v>0</v>
      </c>
      <c r="T123" s="162">
        <v>0</v>
      </c>
      <c r="U123" s="40">
        <f t="shared" si="17"/>
        <v>0</v>
      </c>
      <c r="V123" s="162">
        <v>0</v>
      </c>
      <c r="W123" s="40">
        <f t="shared" si="18"/>
        <v>0</v>
      </c>
      <c r="X123" s="162">
        <v>0</v>
      </c>
      <c r="Y123" s="40">
        <f t="shared" si="19"/>
        <v>0</v>
      </c>
      <c r="Z123" s="162">
        <v>0</v>
      </c>
      <c r="AA123" s="40">
        <f t="shared" si="20"/>
        <v>0</v>
      </c>
      <c r="AB123" s="158">
        <v>1</v>
      </c>
      <c r="AC123" s="40">
        <f t="shared" si="21"/>
        <v>1</v>
      </c>
      <c r="AD123" s="162">
        <v>0</v>
      </c>
      <c r="AE123" s="99">
        <f t="shared" si="22"/>
        <v>0</v>
      </c>
      <c r="AF123" s="163">
        <v>1</v>
      </c>
      <c r="AG123" s="40">
        <f t="shared" si="24"/>
        <v>1</v>
      </c>
      <c r="AH123" s="158">
        <v>0</v>
      </c>
      <c r="AI123" s="40">
        <f t="shared" si="25"/>
        <v>0</v>
      </c>
    </row>
    <row r="124" spans="1:35" ht="15" customHeight="1" x14ac:dyDescent="0.3">
      <c r="A124" s="37" t="s">
        <v>212</v>
      </c>
      <c r="B124" s="37" t="s">
        <v>271</v>
      </c>
      <c r="C124" s="37" t="s">
        <v>11</v>
      </c>
      <c r="D124" s="37" t="s">
        <v>276</v>
      </c>
      <c r="E124" s="38" t="s">
        <v>277</v>
      </c>
      <c r="F124" s="39">
        <v>41456</v>
      </c>
      <c r="G124" s="37" t="s">
        <v>6</v>
      </c>
      <c r="H124" s="158" t="s">
        <v>278</v>
      </c>
      <c r="I124" s="159">
        <v>1</v>
      </c>
      <c r="J124" s="160">
        <v>1</v>
      </c>
      <c r="K124" s="40">
        <f t="shared" si="23"/>
        <v>1</v>
      </c>
      <c r="L124" s="162">
        <v>0</v>
      </c>
      <c r="M124" s="99">
        <f t="shared" si="13"/>
        <v>0</v>
      </c>
      <c r="N124" s="161">
        <v>0</v>
      </c>
      <c r="O124" s="40">
        <f t="shared" si="14"/>
        <v>0</v>
      </c>
      <c r="P124" s="162">
        <v>0</v>
      </c>
      <c r="Q124" s="40">
        <f t="shared" si="15"/>
        <v>0</v>
      </c>
      <c r="R124" s="162">
        <v>0</v>
      </c>
      <c r="S124" s="40">
        <f t="shared" si="16"/>
        <v>0</v>
      </c>
      <c r="T124" s="162">
        <v>0</v>
      </c>
      <c r="U124" s="40">
        <f t="shared" si="17"/>
        <v>0</v>
      </c>
      <c r="V124" s="162">
        <v>0</v>
      </c>
      <c r="W124" s="40">
        <f t="shared" si="18"/>
        <v>0</v>
      </c>
      <c r="X124" s="162">
        <v>0</v>
      </c>
      <c r="Y124" s="40">
        <f t="shared" si="19"/>
        <v>0</v>
      </c>
      <c r="Z124" s="162">
        <v>0</v>
      </c>
      <c r="AA124" s="40">
        <f t="shared" si="20"/>
        <v>0</v>
      </c>
      <c r="AB124" s="158">
        <v>1</v>
      </c>
      <c r="AC124" s="40">
        <f t="shared" si="21"/>
        <v>1</v>
      </c>
      <c r="AD124" s="162">
        <v>0</v>
      </c>
      <c r="AE124" s="99">
        <f t="shared" si="22"/>
        <v>0</v>
      </c>
      <c r="AF124" s="163">
        <v>1</v>
      </c>
      <c r="AG124" s="40">
        <f t="shared" si="24"/>
        <v>1</v>
      </c>
      <c r="AH124" s="158">
        <v>0</v>
      </c>
      <c r="AI124" s="40">
        <f t="shared" si="25"/>
        <v>0</v>
      </c>
    </row>
    <row r="125" spans="1:35" ht="15" customHeight="1" x14ac:dyDescent="0.3">
      <c r="A125" s="37" t="s">
        <v>212</v>
      </c>
      <c r="B125" s="37" t="s">
        <v>271</v>
      </c>
      <c r="C125" s="37" t="s">
        <v>11</v>
      </c>
      <c r="D125" s="37" t="s">
        <v>279</v>
      </c>
      <c r="E125" s="38" t="s">
        <v>280</v>
      </c>
      <c r="F125" s="39">
        <v>41456</v>
      </c>
      <c r="G125" s="37" t="s">
        <v>6</v>
      </c>
      <c r="H125" s="158" t="s">
        <v>278</v>
      </c>
      <c r="I125" s="159">
        <v>21</v>
      </c>
      <c r="J125" s="160">
        <v>14</v>
      </c>
      <c r="K125" s="40">
        <f t="shared" si="23"/>
        <v>0.66666666666666663</v>
      </c>
      <c r="L125" s="158">
        <v>7</v>
      </c>
      <c r="M125" s="99">
        <f t="shared" si="13"/>
        <v>0.33333333333333331</v>
      </c>
      <c r="N125" s="160">
        <v>7</v>
      </c>
      <c r="O125" s="40">
        <f t="shared" si="14"/>
        <v>0.33333333333333331</v>
      </c>
      <c r="P125" s="158">
        <v>1</v>
      </c>
      <c r="Q125" s="40">
        <f t="shared" si="15"/>
        <v>4.7619047619047616E-2</v>
      </c>
      <c r="R125" s="158">
        <v>1</v>
      </c>
      <c r="S125" s="40">
        <f t="shared" si="16"/>
        <v>4.7619047619047616E-2</v>
      </c>
      <c r="T125" s="162">
        <v>0</v>
      </c>
      <c r="U125" s="40">
        <f t="shared" si="17"/>
        <v>0</v>
      </c>
      <c r="V125" s="162">
        <v>0</v>
      </c>
      <c r="W125" s="40">
        <f t="shared" si="18"/>
        <v>0</v>
      </c>
      <c r="X125" s="162">
        <v>0</v>
      </c>
      <c r="Y125" s="40">
        <f t="shared" si="19"/>
        <v>0</v>
      </c>
      <c r="Z125" s="162">
        <v>0</v>
      </c>
      <c r="AA125" s="40">
        <f t="shared" si="20"/>
        <v>0</v>
      </c>
      <c r="AB125" s="158">
        <v>12</v>
      </c>
      <c r="AC125" s="40">
        <f t="shared" si="21"/>
        <v>0.5714285714285714</v>
      </c>
      <c r="AD125" s="162">
        <v>0</v>
      </c>
      <c r="AE125" s="99">
        <f t="shared" si="22"/>
        <v>0</v>
      </c>
      <c r="AF125" s="163">
        <v>19</v>
      </c>
      <c r="AG125" s="40">
        <f t="shared" si="24"/>
        <v>0.90476190476190477</v>
      </c>
      <c r="AH125" s="164">
        <v>2</v>
      </c>
      <c r="AI125" s="40">
        <f t="shared" si="25"/>
        <v>9.5238095238095233E-2</v>
      </c>
    </row>
    <row r="126" spans="1:35" ht="15" customHeight="1" x14ac:dyDescent="0.3">
      <c r="A126" s="37" t="s">
        <v>212</v>
      </c>
      <c r="B126" s="37" t="s">
        <v>271</v>
      </c>
      <c r="C126" s="37" t="s">
        <v>11</v>
      </c>
      <c r="D126" s="37" t="s">
        <v>281</v>
      </c>
      <c r="E126" s="38" t="s">
        <v>282</v>
      </c>
      <c r="F126" s="39">
        <v>41456</v>
      </c>
      <c r="G126" s="37" t="s">
        <v>6</v>
      </c>
      <c r="H126" s="158" t="s">
        <v>278</v>
      </c>
      <c r="I126" s="159">
        <v>84</v>
      </c>
      <c r="J126" s="160">
        <v>37</v>
      </c>
      <c r="K126" s="40">
        <f t="shared" si="23"/>
        <v>0.44047619047619047</v>
      </c>
      <c r="L126" s="158">
        <v>47</v>
      </c>
      <c r="M126" s="99">
        <f t="shared" si="13"/>
        <v>0.55952380952380953</v>
      </c>
      <c r="N126" s="160">
        <v>26</v>
      </c>
      <c r="O126" s="40">
        <f t="shared" si="14"/>
        <v>0.30952380952380953</v>
      </c>
      <c r="P126" s="162">
        <v>0</v>
      </c>
      <c r="Q126" s="40">
        <f t="shared" si="15"/>
        <v>0</v>
      </c>
      <c r="R126" s="158">
        <v>4</v>
      </c>
      <c r="S126" s="40">
        <f t="shared" si="16"/>
        <v>4.7619047619047616E-2</v>
      </c>
      <c r="T126" s="162">
        <v>0</v>
      </c>
      <c r="U126" s="40">
        <f t="shared" si="17"/>
        <v>0</v>
      </c>
      <c r="V126" s="162">
        <v>0</v>
      </c>
      <c r="W126" s="40">
        <f t="shared" si="18"/>
        <v>0</v>
      </c>
      <c r="X126" s="162">
        <v>0</v>
      </c>
      <c r="Y126" s="40">
        <f t="shared" si="19"/>
        <v>0</v>
      </c>
      <c r="Z126" s="162">
        <v>0</v>
      </c>
      <c r="AA126" s="40">
        <f t="shared" si="20"/>
        <v>0</v>
      </c>
      <c r="AB126" s="158">
        <v>52</v>
      </c>
      <c r="AC126" s="40">
        <f t="shared" si="21"/>
        <v>0.61904761904761907</v>
      </c>
      <c r="AD126" s="158">
        <v>2</v>
      </c>
      <c r="AE126" s="99">
        <f t="shared" si="22"/>
        <v>2.3809523809523808E-2</v>
      </c>
      <c r="AF126" s="163">
        <v>76</v>
      </c>
      <c r="AG126" s="40">
        <f t="shared" si="24"/>
        <v>0.90476190476190477</v>
      </c>
      <c r="AH126" s="164">
        <v>8</v>
      </c>
      <c r="AI126" s="40">
        <f t="shared" si="25"/>
        <v>9.5238095238095233E-2</v>
      </c>
    </row>
    <row r="127" spans="1:35" s="30" customFormat="1" ht="15" customHeight="1" x14ac:dyDescent="0.3">
      <c r="A127" s="37" t="s">
        <v>212</v>
      </c>
      <c r="B127" s="37" t="s">
        <v>271</v>
      </c>
      <c r="C127" s="37" t="s">
        <v>11</v>
      </c>
      <c r="D127" s="37" t="s">
        <v>283</v>
      </c>
      <c r="E127" s="38" t="s">
        <v>284</v>
      </c>
      <c r="F127" s="39">
        <v>41456</v>
      </c>
      <c r="G127" s="37" t="s">
        <v>6</v>
      </c>
      <c r="H127" s="158" t="s">
        <v>278</v>
      </c>
      <c r="I127" s="159">
        <v>22</v>
      </c>
      <c r="J127" s="160">
        <v>11</v>
      </c>
      <c r="K127" s="40">
        <f t="shared" si="23"/>
        <v>0.5</v>
      </c>
      <c r="L127" s="158">
        <v>11</v>
      </c>
      <c r="M127" s="99">
        <f t="shared" si="13"/>
        <v>0.5</v>
      </c>
      <c r="N127" s="160">
        <v>7</v>
      </c>
      <c r="O127" s="40">
        <f t="shared" si="14"/>
        <v>0.31818181818181818</v>
      </c>
      <c r="P127" s="158">
        <v>1</v>
      </c>
      <c r="Q127" s="40">
        <f t="shared" si="15"/>
        <v>4.5454545454545456E-2</v>
      </c>
      <c r="R127" s="162">
        <v>0</v>
      </c>
      <c r="S127" s="40">
        <f t="shared" si="16"/>
        <v>0</v>
      </c>
      <c r="T127" s="162">
        <v>0</v>
      </c>
      <c r="U127" s="40">
        <f t="shared" si="17"/>
        <v>0</v>
      </c>
      <c r="V127" s="162">
        <v>0</v>
      </c>
      <c r="W127" s="40">
        <f t="shared" si="18"/>
        <v>0</v>
      </c>
      <c r="X127" s="162">
        <v>0</v>
      </c>
      <c r="Y127" s="40">
        <f t="shared" si="19"/>
        <v>0</v>
      </c>
      <c r="Z127" s="162">
        <v>0</v>
      </c>
      <c r="AA127" s="40">
        <f t="shared" si="20"/>
        <v>0</v>
      </c>
      <c r="AB127" s="158">
        <v>12</v>
      </c>
      <c r="AC127" s="40">
        <f t="shared" si="21"/>
        <v>0.54545454545454541</v>
      </c>
      <c r="AD127" s="158">
        <v>2</v>
      </c>
      <c r="AE127" s="99">
        <f t="shared" si="22"/>
        <v>9.0909090909090912E-2</v>
      </c>
      <c r="AF127" s="163">
        <v>20</v>
      </c>
      <c r="AG127" s="40">
        <f t="shared" si="24"/>
        <v>0.90909090909090906</v>
      </c>
      <c r="AH127" s="164">
        <v>2</v>
      </c>
      <c r="AI127" s="40">
        <f t="shared" si="25"/>
        <v>9.0909090909090912E-2</v>
      </c>
    </row>
    <row r="128" spans="1:35" ht="15" customHeight="1" thickBot="1" x14ac:dyDescent="0.35">
      <c r="A128" s="53" t="s">
        <v>212</v>
      </c>
      <c r="B128" s="53" t="s">
        <v>271</v>
      </c>
      <c r="C128" s="53" t="s">
        <v>11</v>
      </c>
      <c r="D128" s="53" t="s">
        <v>285</v>
      </c>
      <c r="E128" s="54" t="s">
        <v>286</v>
      </c>
      <c r="F128" s="55">
        <v>41456</v>
      </c>
      <c r="G128" s="53" t="s">
        <v>6</v>
      </c>
      <c r="H128" s="165" t="s">
        <v>287</v>
      </c>
      <c r="I128" s="166">
        <v>1</v>
      </c>
      <c r="J128" s="188">
        <v>1</v>
      </c>
      <c r="K128" s="56">
        <f t="shared" si="23"/>
        <v>1</v>
      </c>
      <c r="L128" s="168">
        <v>0</v>
      </c>
      <c r="M128" s="100">
        <f t="shared" si="13"/>
        <v>0</v>
      </c>
      <c r="N128" s="167">
        <v>0</v>
      </c>
      <c r="O128" s="56">
        <f t="shared" si="14"/>
        <v>0</v>
      </c>
      <c r="P128" s="168">
        <v>0</v>
      </c>
      <c r="Q128" s="56">
        <f t="shared" si="15"/>
        <v>0</v>
      </c>
      <c r="R128" s="165">
        <v>1</v>
      </c>
      <c r="S128" s="56">
        <f t="shared" si="16"/>
        <v>1</v>
      </c>
      <c r="T128" s="168">
        <v>0</v>
      </c>
      <c r="U128" s="56">
        <f t="shared" si="17"/>
        <v>0</v>
      </c>
      <c r="V128" s="168">
        <v>0</v>
      </c>
      <c r="W128" s="56">
        <f t="shared" si="18"/>
        <v>0</v>
      </c>
      <c r="X128" s="168">
        <v>0</v>
      </c>
      <c r="Y128" s="56">
        <f t="shared" si="19"/>
        <v>0</v>
      </c>
      <c r="Z128" s="168">
        <v>0</v>
      </c>
      <c r="AA128" s="56">
        <f t="shared" si="20"/>
        <v>0</v>
      </c>
      <c r="AB128" s="168">
        <v>0</v>
      </c>
      <c r="AC128" s="56">
        <f t="shared" si="21"/>
        <v>0</v>
      </c>
      <c r="AD128" s="168">
        <v>0</v>
      </c>
      <c r="AE128" s="100">
        <f t="shared" si="22"/>
        <v>0</v>
      </c>
      <c r="AF128" s="169">
        <v>1</v>
      </c>
      <c r="AG128" s="56">
        <f t="shared" si="24"/>
        <v>1</v>
      </c>
      <c r="AH128" s="165">
        <v>0</v>
      </c>
      <c r="AI128" s="56">
        <f t="shared" si="25"/>
        <v>0</v>
      </c>
    </row>
    <row r="129" spans="1:35" s="30" customFormat="1" ht="15" customHeight="1" x14ac:dyDescent="0.3">
      <c r="A129" s="60" t="s">
        <v>212</v>
      </c>
      <c r="B129" s="60" t="s">
        <v>288</v>
      </c>
      <c r="C129" s="60" t="s">
        <v>11</v>
      </c>
      <c r="D129" s="60" t="s">
        <v>289</v>
      </c>
      <c r="E129" s="61" t="s">
        <v>290</v>
      </c>
      <c r="F129" s="62">
        <v>36304</v>
      </c>
      <c r="G129" s="60" t="s">
        <v>6</v>
      </c>
      <c r="H129" s="180" t="s">
        <v>291</v>
      </c>
      <c r="I129" s="181">
        <v>161</v>
      </c>
      <c r="J129" s="182">
        <v>135</v>
      </c>
      <c r="K129" s="77">
        <f t="shared" si="23"/>
        <v>0.83850931677018636</v>
      </c>
      <c r="L129" s="180">
        <v>26</v>
      </c>
      <c r="M129" s="105">
        <f t="shared" si="13"/>
        <v>0.16149068322981366</v>
      </c>
      <c r="N129" s="182">
        <v>29</v>
      </c>
      <c r="O129" s="77">
        <f t="shared" si="14"/>
        <v>0.18012422360248448</v>
      </c>
      <c r="P129" s="212">
        <v>0</v>
      </c>
      <c r="Q129" s="77">
        <f t="shared" si="15"/>
        <v>0</v>
      </c>
      <c r="R129" s="180">
        <v>8</v>
      </c>
      <c r="S129" s="77">
        <f t="shared" si="16"/>
        <v>4.9689440993788817E-2</v>
      </c>
      <c r="T129" s="180">
        <v>2</v>
      </c>
      <c r="U129" s="77">
        <f t="shared" si="17"/>
        <v>1.2422360248447204E-2</v>
      </c>
      <c r="V129" s="212">
        <v>0</v>
      </c>
      <c r="W129" s="77">
        <f t="shared" si="18"/>
        <v>0</v>
      </c>
      <c r="X129" s="212">
        <v>0</v>
      </c>
      <c r="Y129" s="77">
        <f t="shared" si="19"/>
        <v>0</v>
      </c>
      <c r="Z129" s="212">
        <v>0</v>
      </c>
      <c r="AA129" s="77">
        <f t="shared" si="20"/>
        <v>0</v>
      </c>
      <c r="AB129" s="180">
        <v>122</v>
      </c>
      <c r="AC129" s="77">
        <f t="shared" si="21"/>
        <v>0.75776397515527949</v>
      </c>
      <c r="AD129" s="212">
        <v>0</v>
      </c>
      <c r="AE129" s="105">
        <f t="shared" si="22"/>
        <v>0</v>
      </c>
      <c r="AF129" s="184">
        <v>142</v>
      </c>
      <c r="AG129" s="63">
        <f t="shared" si="24"/>
        <v>0.88198757763975155</v>
      </c>
      <c r="AH129" s="185">
        <v>19</v>
      </c>
      <c r="AI129" s="63">
        <f t="shared" si="25"/>
        <v>0.11801242236024845</v>
      </c>
    </row>
    <row r="130" spans="1:35" ht="15" customHeight="1" thickBot="1" x14ac:dyDescent="0.35">
      <c r="A130" s="8" t="s">
        <v>212</v>
      </c>
      <c r="B130" s="8" t="s">
        <v>288</v>
      </c>
      <c r="C130" s="8" t="s">
        <v>11</v>
      </c>
      <c r="D130" s="8" t="s">
        <v>292</v>
      </c>
      <c r="E130" s="51" t="s">
        <v>293</v>
      </c>
      <c r="F130" s="52">
        <v>41148</v>
      </c>
      <c r="G130" s="8" t="s">
        <v>6</v>
      </c>
      <c r="H130" s="147" t="s">
        <v>291</v>
      </c>
      <c r="I130" s="148">
        <v>82</v>
      </c>
      <c r="J130" s="149">
        <v>69</v>
      </c>
      <c r="K130" s="9">
        <f t="shared" si="23"/>
        <v>0.84146341463414631</v>
      </c>
      <c r="L130" s="147">
        <v>13</v>
      </c>
      <c r="M130" s="10">
        <f t="shared" si="13"/>
        <v>0.15853658536585366</v>
      </c>
      <c r="N130" s="149">
        <v>61</v>
      </c>
      <c r="O130" s="9">
        <f t="shared" si="14"/>
        <v>0.74390243902439024</v>
      </c>
      <c r="P130" s="147">
        <v>1</v>
      </c>
      <c r="Q130" s="9">
        <f t="shared" si="15"/>
        <v>1.2195121951219513E-2</v>
      </c>
      <c r="R130" s="147">
        <v>5</v>
      </c>
      <c r="S130" s="9">
        <f t="shared" si="16"/>
        <v>6.097560975609756E-2</v>
      </c>
      <c r="T130" s="147">
        <v>2</v>
      </c>
      <c r="U130" s="9">
        <f t="shared" si="17"/>
        <v>2.4390243902439025E-2</v>
      </c>
      <c r="V130" s="147">
        <v>1</v>
      </c>
      <c r="W130" s="9">
        <f t="shared" si="18"/>
        <v>1.2195121951219513E-2</v>
      </c>
      <c r="X130" s="151">
        <v>0</v>
      </c>
      <c r="Y130" s="9">
        <f t="shared" si="19"/>
        <v>0</v>
      </c>
      <c r="Z130" s="151">
        <v>0</v>
      </c>
      <c r="AA130" s="9">
        <f t="shared" si="20"/>
        <v>0</v>
      </c>
      <c r="AB130" s="147">
        <v>12</v>
      </c>
      <c r="AC130" s="9">
        <f t="shared" si="21"/>
        <v>0.14634146341463414</v>
      </c>
      <c r="AD130" s="151">
        <v>0</v>
      </c>
      <c r="AE130" s="10">
        <f t="shared" si="22"/>
        <v>0</v>
      </c>
      <c r="AF130" s="152">
        <v>75</v>
      </c>
      <c r="AG130" s="9">
        <f t="shared" si="24"/>
        <v>0.91463414634146345</v>
      </c>
      <c r="AH130" s="171">
        <v>7</v>
      </c>
      <c r="AI130" s="9">
        <f t="shared" si="25"/>
        <v>8.5365853658536592E-2</v>
      </c>
    </row>
    <row r="131" spans="1:35" ht="15" customHeight="1" x14ac:dyDescent="0.3">
      <c r="A131" s="11" t="s">
        <v>212</v>
      </c>
      <c r="B131" s="11" t="s">
        <v>294</v>
      </c>
      <c r="C131" s="11" t="s">
        <v>3</v>
      </c>
      <c r="D131" s="11" t="s">
        <v>295</v>
      </c>
      <c r="E131" s="57" t="s">
        <v>296</v>
      </c>
      <c r="F131" s="58">
        <v>37858</v>
      </c>
      <c r="G131" s="11" t="s">
        <v>6</v>
      </c>
      <c r="H131" s="172" t="s">
        <v>297</v>
      </c>
      <c r="I131" s="173">
        <v>154</v>
      </c>
      <c r="J131" s="175">
        <v>138</v>
      </c>
      <c r="K131" s="12">
        <f t="shared" si="23"/>
        <v>0.89610389610389607</v>
      </c>
      <c r="L131" s="172">
        <v>16</v>
      </c>
      <c r="M131" s="13">
        <f t="shared" si="13"/>
        <v>0.1038961038961039</v>
      </c>
      <c r="N131" s="175">
        <v>40</v>
      </c>
      <c r="O131" s="12">
        <f t="shared" si="14"/>
        <v>0.25974025974025972</v>
      </c>
      <c r="P131" s="176">
        <v>0</v>
      </c>
      <c r="Q131" s="12">
        <f t="shared" si="15"/>
        <v>0</v>
      </c>
      <c r="R131" s="172">
        <v>13</v>
      </c>
      <c r="S131" s="12">
        <f t="shared" si="16"/>
        <v>8.4415584415584416E-2</v>
      </c>
      <c r="T131" s="172">
        <v>5</v>
      </c>
      <c r="U131" s="12">
        <f t="shared" si="17"/>
        <v>3.2467532467532464E-2</v>
      </c>
      <c r="V131" s="172">
        <v>1</v>
      </c>
      <c r="W131" s="12">
        <f t="shared" si="18"/>
        <v>6.4935064935064939E-3</v>
      </c>
      <c r="X131" s="172">
        <v>1</v>
      </c>
      <c r="Y131" s="12">
        <f t="shared" si="19"/>
        <v>6.4935064935064939E-3</v>
      </c>
      <c r="Z131" s="172">
        <v>1</v>
      </c>
      <c r="AA131" s="12">
        <f t="shared" si="20"/>
        <v>6.4935064935064939E-3</v>
      </c>
      <c r="AB131" s="172">
        <v>93</v>
      </c>
      <c r="AC131" s="12">
        <f t="shared" si="21"/>
        <v>0.60389610389610393</v>
      </c>
      <c r="AD131" s="176">
        <v>0</v>
      </c>
      <c r="AE131" s="13">
        <f t="shared" si="22"/>
        <v>0</v>
      </c>
      <c r="AF131" s="126">
        <v>136</v>
      </c>
      <c r="AG131" s="12">
        <f t="shared" si="24"/>
        <v>0.88311688311688308</v>
      </c>
      <c r="AH131" s="127">
        <v>18</v>
      </c>
      <c r="AI131" s="12">
        <f t="shared" si="25"/>
        <v>0.11688311688311688</v>
      </c>
    </row>
    <row r="132" spans="1:35" s="30" customFormat="1" ht="15" customHeight="1" thickBot="1" x14ac:dyDescent="0.35">
      <c r="A132" s="17" t="s">
        <v>212</v>
      </c>
      <c r="B132" s="17" t="s">
        <v>294</v>
      </c>
      <c r="C132" s="17" t="s">
        <v>3</v>
      </c>
      <c r="D132" s="17" t="s">
        <v>298</v>
      </c>
      <c r="E132" s="27" t="s">
        <v>299</v>
      </c>
      <c r="F132" s="59">
        <v>41275</v>
      </c>
      <c r="G132" s="17" t="s">
        <v>6</v>
      </c>
      <c r="H132" s="128" t="s">
        <v>297</v>
      </c>
      <c r="I132" s="129">
        <v>38</v>
      </c>
      <c r="J132" s="130">
        <v>35</v>
      </c>
      <c r="K132" s="18">
        <f t="shared" si="23"/>
        <v>0.92105263157894735</v>
      </c>
      <c r="L132" s="128">
        <v>3</v>
      </c>
      <c r="M132" s="19">
        <f t="shared" ref="M132:M195" si="26">L132/I132</f>
        <v>7.8947368421052627E-2</v>
      </c>
      <c r="N132" s="130">
        <v>27</v>
      </c>
      <c r="O132" s="18">
        <f t="shared" ref="O132:O195" si="27">N132/I132</f>
        <v>0.71052631578947367</v>
      </c>
      <c r="P132" s="131">
        <v>0</v>
      </c>
      <c r="Q132" s="18">
        <f t="shared" ref="Q132:Q195" si="28">P132/I132</f>
        <v>0</v>
      </c>
      <c r="R132" s="128">
        <v>2</v>
      </c>
      <c r="S132" s="18">
        <f t="shared" ref="S132:S195" si="29">R132/I132</f>
        <v>5.2631578947368418E-2</v>
      </c>
      <c r="T132" s="128">
        <v>1</v>
      </c>
      <c r="U132" s="18">
        <f t="shared" ref="U132:U195" si="30">T132/I132</f>
        <v>2.6315789473684209E-2</v>
      </c>
      <c r="V132" s="131">
        <v>0</v>
      </c>
      <c r="W132" s="18">
        <f t="shared" ref="W132:W195" si="31">V132/I132</f>
        <v>0</v>
      </c>
      <c r="X132" s="131">
        <v>0</v>
      </c>
      <c r="Y132" s="18">
        <f t="shared" ref="Y132:Y195" si="32">X132/I132</f>
        <v>0</v>
      </c>
      <c r="Z132" s="131">
        <v>0</v>
      </c>
      <c r="AA132" s="18">
        <f t="shared" ref="AA132:AA195" si="33">Z132/I132</f>
        <v>0</v>
      </c>
      <c r="AB132" s="128">
        <v>8</v>
      </c>
      <c r="AC132" s="18">
        <f t="shared" ref="AC132:AC195" si="34">AB132/I132</f>
        <v>0.21052631578947367</v>
      </c>
      <c r="AD132" s="131">
        <v>0</v>
      </c>
      <c r="AE132" s="19">
        <f t="shared" ref="AE132:AE195" si="35">AD132/I132</f>
        <v>0</v>
      </c>
      <c r="AF132" s="132">
        <v>38</v>
      </c>
      <c r="AG132" s="18">
        <f t="shared" si="24"/>
        <v>1</v>
      </c>
      <c r="AH132" s="128">
        <v>0</v>
      </c>
      <c r="AI132" s="18">
        <f t="shared" si="25"/>
        <v>0</v>
      </c>
    </row>
    <row r="133" spans="1:35" s="30" customFormat="1" ht="15" customHeight="1" x14ac:dyDescent="0.3">
      <c r="A133" s="2" t="s">
        <v>300</v>
      </c>
      <c r="B133" s="2" t="s">
        <v>301</v>
      </c>
      <c r="C133" s="2" t="s">
        <v>11</v>
      </c>
      <c r="D133" s="2" t="s">
        <v>302</v>
      </c>
      <c r="E133" s="45" t="s">
        <v>303</v>
      </c>
      <c r="F133" s="46">
        <v>17168</v>
      </c>
      <c r="G133" s="2" t="s">
        <v>6</v>
      </c>
      <c r="H133" s="134" t="s">
        <v>304</v>
      </c>
      <c r="I133" s="135">
        <v>151</v>
      </c>
      <c r="J133" s="136">
        <v>96</v>
      </c>
      <c r="K133" s="76">
        <f t="shared" ref="K133:K196" si="36">J133/I133</f>
        <v>0.63576158940397354</v>
      </c>
      <c r="L133" s="134">
        <v>55</v>
      </c>
      <c r="M133" s="106">
        <f t="shared" si="26"/>
        <v>0.36423841059602646</v>
      </c>
      <c r="N133" s="136">
        <v>10</v>
      </c>
      <c r="O133" s="76">
        <f t="shared" si="27"/>
        <v>6.6225165562913912E-2</v>
      </c>
      <c r="P133" s="134">
        <v>14</v>
      </c>
      <c r="Q133" s="76">
        <f t="shared" si="28"/>
        <v>9.2715231788079472E-2</v>
      </c>
      <c r="R133" s="134">
        <v>4</v>
      </c>
      <c r="S133" s="76">
        <f t="shared" si="29"/>
        <v>2.6490066225165563E-2</v>
      </c>
      <c r="T133" s="134">
        <v>1</v>
      </c>
      <c r="U133" s="76">
        <f t="shared" si="30"/>
        <v>6.6225165562913907E-3</v>
      </c>
      <c r="V133" s="213">
        <v>0</v>
      </c>
      <c r="W133" s="76">
        <f t="shared" si="31"/>
        <v>0</v>
      </c>
      <c r="X133" s="134">
        <v>2</v>
      </c>
      <c r="Y133" s="76">
        <f t="shared" si="32"/>
        <v>1.3245033112582781E-2</v>
      </c>
      <c r="Z133" s="134">
        <v>8</v>
      </c>
      <c r="AA133" s="76">
        <f t="shared" si="33"/>
        <v>5.2980132450331126E-2</v>
      </c>
      <c r="AB133" s="134">
        <v>112</v>
      </c>
      <c r="AC133" s="76">
        <f t="shared" si="34"/>
        <v>0.74172185430463577</v>
      </c>
      <c r="AD133" s="213">
        <v>0</v>
      </c>
      <c r="AE133" s="106">
        <f t="shared" si="35"/>
        <v>0</v>
      </c>
      <c r="AF133" s="139">
        <v>141</v>
      </c>
      <c r="AG133" s="3">
        <f t="shared" ref="AG133:AG196" si="37" xml:space="preserve"> AF133/I133</f>
        <v>0.93377483443708609</v>
      </c>
      <c r="AH133" s="170">
        <v>10</v>
      </c>
      <c r="AI133" s="3">
        <f t="shared" ref="AI133:AI196" si="38" xml:space="preserve"> AH133/I133</f>
        <v>6.6225165562913912E-2</v>
      </c>
    </row>
    <row r="134" spans="1:35" ht="15" customHeight="1" x14ac:dyDescent="0.3">
      <c r="A134" s="5" t="s">
        <v>300</v>
      </c>
      <c r="B134" s="5" t="s">
        <v>301</v>
      </c>
      <c r="C134" s="5" t="s">
        <v>11</v>
      </c>
      <c r="D134" s="5" t="s">
        <v>305</v>
      </c>
      <c r="E134" s="31" t="s">
        <v>306</v>
      </c>
      <c r="F134" s="32">
        <v>33988</v>
      </c>
      <c r="G134" s="5" t="s">
        <v>6</v>
      </c>
      <c r="H134" s="140" t="s">
        <v>304</v>
      </c>
      <c r="I134" s="141">
        <v>3</v>
      </c>
      <c r="J134" s="142">
        <v>1</v>
      </c>
      <c r="K134" s="6">
        <f t="shared" si="36"/>
        <v>0.33333333333333331</v>
      </c>
      <c r="L134" s="140">
        <v>2</v>
      </c>
      <c r="M134" s="7">
        <f t="shared" si="26"/>
        <v>0.66666666666666663</v>
      </c>
      <c r="N134" s="146">
        <v>0</v>
      </c>
      <c r="O134" s="6">
        <f t="shared" si="27"/>
        <v>0</v>
      </c>
      <c r="P134" s="143">
        <v>0</v>
      </c>
      <c r="Q134" s="6">
        <f t="shared" si="28"/>
        <v>0</v>
      </c>
      <c r="R134" s="143">
        <v>0</v>
      </c>
      <c r="S134" s="6">
        <f t="shared" si="29"/>
        <v>0</v>
      </c>
      <c r="T134" s="143">
        <v>0</v>
      </c>
      <c r="U134" s="6">
        <f t="shared" si="30"/>
        <v>0</v>
      </c>
      <c r="V134" s="143">
        <v>0</v>
      </c>
      <c r="W134" s="6">
        <f t="shared" si="31"/>
        <v>0</v>
      </c>
      <c r="X134" s="143">
        <v>0</v>
      </c>
      <c r="Y134" s="6">
        <f t="shared" si="32"/>
        <v>0</v>
      </c>
      <c r="Z134" s="143">
        <v>0</v>
      </c>
      <c r="AA134" s="6">
        <f t="shared" si="33"/>
        <v>0</v>
      </c>
      <c r="AB134" s="140">
        <v>3</v>
      </c>
      <c r="AC134" s="6">
        <f t="shared" si="34"/>
        <v>1</v>
      </c>
      <c r="AD134" s="143">
        <v>0</v>
      </c>
      <c r="AE134" s="7">
        <f t="shared" si="35"/>
        <v>0</v>
      </c>
      <c r="AF134" s="144">
        <v>3</v>
      </c>
      <c r="AG134" s="6">
        <f t="shared" si="37"/>
        <v>1</v>
      </c>
      <c r="AH134" s="140">
        <v>0</v>
      </c>
      <c r="AI134" s="6">
        <f t="shared" si="38"/>
        <v>0</v>
      </c>
    </row>
    <row r="135" spans="1:35" ht="15" customHeight="1" x14ac:dyDescent="0.3">
      <c r="A135" s="5" t="s">
        <v>300</v>
      </c>
      <c r="B135" s="5" t="s">
        <v>301</v>
      </c>
      <c r="C135" s="5" t="s">
        <v>11</v>
      </c>
      <c r="D135" s="5" t="s">
        <v>307</v>
      </c>
      <c r="E135" s="31" t="s">
        <v>308</v>
      </c>
      <c r="F135" s="32">
        <v>17168</v>
      </c>
      <c r="G135" s="5" t="s">
        <v>6</v>
      </c>
      <c r="H135" s="140" t="s">
        <v>304</v>
      </c>
      <c r="I135" s="141">
        <v>10</v>
      </c>
      <c r="J135" s="142">
        <v>5</v>
      </c>
      <c r="K135" s="6">
        <f t="shared" si="36"/>
        <v>0.5</v>
      </c>
      <c r="L135" s="140">
        <v>5</v>
      </c>
      <c r="M135" s="7">
        <f t="shared" si="26"/>
        <v>0.5</v>
      </c>
      <c r="N135" s="142">
        <v>1</v>
      </c>
      <c r="O135" s="6">
        <f t="shared" si="27"/>
        <v>0.1</v>
      </c>
      <c r="P135" s="143">
        <v>0</v>
      </c>
      <c r="Q135" s="6">
        <f t="shared" si="28"/>
        <v>0</v>
      </c>
      <c r="R135" s="143">
        <v>0</v>
      </c>
      <c r="S135" s="6">
        <f t="shared" si="29"/>
        <v>0</v>
      </c>
      <c r="T135" s="143">
        <v>0</v>
      </c>
      <c r="U135" s="6">
        <f t="shared" si="30"/>
        <v>0</v>
      </c>
      <c r="V135" s="143">
        <v>0</v>
      </c>
      <c r="W135" s="6">
        <f t="shared" si="31"/>
        <v>0</v>
      </c>
      <c r="X135" s="143">
        <v>0</v>
      </c>
      <c r="Y135" s="6">
        <f t="shared" si="32"/>
        <v>0</v>
      </c>
      <c r="Z135" s="140">
        <v>2</v>
      </c>
      <c r="AA135" s="6">
        <f t="shared" si="33"/>
        <v>0.2</v>
      </c>
      <c r="AB135" s="140">
        <v>7</v>
      </c>
      <c r="AC135" s="6">
        <f t="shared" si="34"/>
        <v>0.7</v>
      </c>
      <c r="AD135" s="143">
        <v>0</v>
      </c>
      <c r="AE135" s="7">
        <f t="shared" si="35"/>
        <v>0</v>
      </c>
      <c r="AF135" s="144">
        <v>10</v>
      </c>
      <c r="AG135" s="6">
        <f t="shared" si="37"/>
        <v>1</v>
      </c>
      <c r="AH135" s="140">
        <v>0</v>
      </c>
      <c r="AI135" s="6">
        <f t="shared" si="38"/>
        <v>0</v>
      </c>
    </row>
    <row r="136" spans="1:35" ht="15" customHeight="1" x14ac:dyDescent="0.3">
      <c r="A136" s="5" t="s">
        <v>300</v>
      </c>
      <c r="B136" s="5" t="s">
        <v>301</v>
      </c>
      <c r="C136" s="5" t="s">
        <v>11</v>
      </c>
      <c r="D136" s="5" t="s">
        <v>309</v>
      </c>
      <c r="E136" s="31" t="s">
        <v>310</v>
      </c>
      <c r="F136" s="32">
        <v>40611</v>
      </c>
      <c r="G136" s="5" t="s">
        <v>6</v>
      </c>
      <c r="H136" s="140" t="s">
        <v>304</v>
      </c>
      <c r="I136" s="141">
        <v>3</v>
      </c>
      <c r="J136" s="142">
        <v>2</v>
      </c>
      <c r="K136" s="6">
        <f t="shared" si="36"/>
        <v>0.66666666666666663</v>
      </c>
      <c r="L136" s="140">
        <v>1</v>
      </c>
      <c r="M136" s="7">
        <f t="shared" si="26"/>
        <v>0.33333333333333331</v>
      </c>
      <c r="N136" s="146">
        <v>0</v>
      </c>
      <c r="O136" s="6">
        <f t="shared" si="27"/>
        <v>0</v>
      </c>
      <c r="P136" s="143">
        <v>0</v>
      </c>
      <c r="Q136" s="6">
        <f t="shared" si="28"/>
        <v>0</v>
      </c>
      <c r="R136" s="143">
        <v>0</v>
      </c>
      <c r="S136" s="6">
        <f t="shared" si="29"/>
        <v>0</v>
      </c>
      <c r="T136" s="143">
        <v>0</v>
      </c>
      <c r="U136" s="6">
        <f t="shared" si="30"/>
        <v>0</v>
      </c>
      <c r="V136" s="143">
        <v>0</v>
      </c>
      <c r="W136" s="6">
        <f t="shared" si="31"/>
        <v>0</v>
      </c>
      <c r="X136" s="143">
        <v>0</v>
      </c>
      <c r="Y136" s="6">
        <f t="shared" si="32"/>
        <v>0</v>
      </c>
      <c r="Z136" s="143">
        <v>0</v>
      </c>
      <c r="AA136" s="6">
        <f t="shared" si="33"/>
        <v>0</v>
      </c>
      <c r="AB136" s="140">
        <v>3</v>
      </c>
      <c r="AC136" s="6">
        <f t="shared" si="34"/>
        <v>1</v>
      </c>
      <c r="AD136" s="143">
        <v>0</v>
      </c>
      <c r="AE136" s="7">
        <f t="shared" si="35"/>
        <v>0</v>
      </c>
      <c r="AF136" s="144">
        <v>2</v>
      </c>
      <c r="AG136" s="6">
        <f t="shared" si="37"/>
        <v>0.66666666666666663</v>
      </c>
      <c r="AH136" s="145">
        <v>1</v>
      </c>
      <c r="AI136" s="6">
        <f t="shared" si="38"/>
        <v>0.33333333333333331</v>
      </c>
    </row>
    <row r="137" spans="1:35" ht="15" customHeight="1" x14ac:dyDescent="0.3">
      <c r="A137" s="5" t="s">
        <v>300</v>
      </c>
      <c r="B137" s="5" t="s">
        <v>301</v>
      </c>
      <c r="C137" s="5" t="s">
        <v>3</v>
      </c>
      <c r="D137" s="5" t="s">
        <v>311</v>
      </c>
      <c r="E137" s="31" t="s">
        <v>312</v>
      </c>
      <c r="F137" s="32">
        <v>41820</v>
      </c>
      <c r="G137" s="5" t="s">
        <v>6</v>
      </c>
      <c r="H137" s="140" t="s">
        <v>313</v>
      </c>
      <c r="I137" s="141">
        <v>1552</v>
      </c>
      <c r="J137" s="142">
        <v>974</v>
      </c>
      <c r="K137" s="6">
        <f t="shared" si="36"/>
        <v>0.62757731958762886</v>
      </c>
      <c r="L137" s="140">
        <v>578</v>
      </c>
      <c r="M137" s="7">
        <f t="shared" si="26"/>
        <v>0.37242268041237114</v>
      </c>
      <c r="N137" s="142">
        <v>308</v>
      </c>
      <c r="O137" s="6">
        <f t="shared" si="27"/>
        <v>0.19845360824742267</v>
      </c>
      <c r="P137" s="140">
        <v>28</v>
      </c>
      <c r="Q137" s="6">
        <f t="shared" si="28"/>
        <v>1.804123711340206E-2</v>
      </c>
      <c r="R137" s="140">
        <v>101</v>
      </c>
      <c r="S137" s="6">
        <f t="shared" si="29"/>
        <v>6.5077319587628871E-2</v>
      </c>
      <c r="T137" s="140">
        <v>61</v>
      </c>
      <c r="U137" s="6">
        <f t="shared" si="30"/>
        <v>3.9304123711340205E-2</v>
      </c>
      <c r="V137" s="143">
        <v>0</v>
      </c>
      <c r="W137" s="6">
        <f t="shared" si="31"/>
        <v>0</v>
      </c>
      <c r="X137" s="140">
        <v>3</v>
      </c>
      <c r="Y137" s="6">
        <f t="shared" si="32"/>
        <v>1.9329896907216496E-3</v>
      </c>
      <c r="Z137" s="140">
        <v>5</v>
      </c>
      <c r="AA137" s="6">
        <f t="shared" si="33"/>
        <v>3.2216494845360823E-3</v>
      </c>
      <c r="AB137" s="140">
        <v>1046</v>
      </c>
      <c r="AC137" s="6">
        <f t="shared" si="34"/>
        <v>0.6739690721649485</v>
      </c>
      <c r="AD137" s="143">
        <v>0</v>
      </c>
      <c r="AE137" s="7">
        <f t="shared" si="35"/>
        <v>0</v>
      </c>
      <c r="AF137" s="144">
        <v>1363</v>
      </c>
      <c r="AG137" s="6">
        <f t="shared" si="37"/>
        <v>0.87822164948453607</v>
      </c>
      <c r="AH137" s="145">
        <v>189</v>
      </c>
      <c r="AI137" s="6">
        <f t="shared" si="38"/>
        <v>0.12177835051546392</v>
      </c>
    </row>
    <row r="138" spans="1:35" ht="15" customHeight="1" x14ac:dyDescent="0.3">
      <c r="A138" s="5" t="s">
        <v>300</v>
      </c>
      <c r="B138" s="5" t="s">
        <v>301</v>
      </c>
      <c r="C138" s="5" t="s">
        <v>3</v>
      </c>
      <c r="D138" s="5" t="s">
        <v>314</v>
      </c>
      <c r="E138" s="31" t="s">
        <v>315</v>
      </c>
      <c r="F138" s="32">
        <v>41820</v>
      </c>
      <c r="G138" s="5" t="s">
        <v>6</v>
      </c>
      <c r="H138" s="140" t="s">
        <v>313</v>
      </c>
      <c r="I138" s="141">
        <v>121</v>
      </c>
      <c r="J138" s="142">
        <v>61</v>
      </c>
      <c r="K138" s="6">
        <f t="shared" si="36"/>
        <v>0.50413223140495866</v>
      </c>
      <c r="L138" s="140">
        <v>60</v>
      </c>
      <c r="M138" s="7">
        <f t="shared" si="26"/>
        <v>0.49586776859504134</v>
      </c>
      <c r="N138" s="142">
        <v>12</v>
      </c>
      <c r="O138" s="6">
        <f t="shared" si="27"/>
        <v>9.9173553719008267E-2</v>
      </c>
      <c r="P138" s="140">
        <v>1</v>
      </c>
      <c r="Q138" s="6">
        <f t="shared" si="28"/>
        <v>8.2644628099173556E-3</v>
      </c>
      <c r="R138" s="140">
        <v>6</v>
      </c>
      <c r="S138" s="6">
        <f t="shared" si="29"/>
        <v>4.9586776859504134E-2</v>
      </c>
      <c r="T138" s="140">
        <v>5</v>
      </c>
      <c r="U138" s="6">
        <f t="shared" si="30"/>
        <v>4.1322314049586778E-2</v>
      </c>
      <c r="V138" s="143">
        <v>0</v>
      </c>
      <c r="W138" s="6">
        <f t="shared" si="31"/>
        <v>0</v>
      </c>
      <c r="X138" s="143">
        <v>0</v>
      </c>
      <c r="Y138" s="6">
        <f t="shared" si="32"/>
        <v>0</v>
      </c>
      <c r="Z138" s="143">
        <v>0</v>
      </c>
      <c r="AA138" s="6">
        <f t="shared" si="33"/>
        <v>0</v>
      </c>
      <c r="AB138" s="140">
        <v>97</v>
      </c>
      <c r="AC138" s="6">
        <f t="shared" si="34"/>
        <v>0.80165289256198347</v>
      </c>
      <c r="AD138" s="143">
        <v>0</v>
      </c>
      <c r="AE138" s="7">
        <f t="shared" si="35"/>
        <v>0</v>
      </c>
      <c r="AF138" s="144">
        <v>108</v>
      </c>
      <c r="AG138" s="6">
        <f t="shared" si="37"/>
        <v>0.8925619834710744</v>
      </c>
      <c r="AH138" s="145">
        <v>13</v>
      </c>
      <c r="AI138" s="6">
        <f t="shared" si="38"/>
        <v>0.10743801652892562</v>
      </c>
    </row>
    <row r="139" spans="1:35" ht="15" customHeight="1" x14ac:dyDescent="0.3">
      <c r="A139" s="5" t="s">
        <v>300</v>
      </c>
      <c r="B139" s="5" t="s">
        <v>301</v>
      </c>
      <c r="C139" s="5" t="s">
        <v>3</v>
      </c>
      <c r="D139" s="5" t="s">
        <v>316</v>
      </c>
      <c r="E139" s="31" t="s">
        <v>303</v>
      </c>
      <c r="F139" s="32">
        <v>17168</v>
      </c>
      <c r="G139" s="5" t="s">
        <v>6</v>
      </c>
      <c r="H139" s="140" t="s">
        <v>304</v>
      </c>
      <c r="I139" s="141">
        <v>64</v>
      </c>
      <c r="J139" s="142">
        <v>32</v>
      </c>
      <c r="K139" s="6">
        <f t="shared" si="36"/>
        <v>0.5</v>
      </c>
      <c r="L139" s="140">
        <v>32</v>
      </c>
      <c r="M139" s="7">
        <f t="shared" si="26"/>
        <v>0.5</v>
      </c>
      <c r="N139" s="142">
        <v>3</v>
      </c>
      <c r="O139" s="6">
        <f t="shared" si="27"/>
        <v>4.6875E-2</v>
      </c>
      <c r="P139" s="140">
        <v>2</v>
      </c>
      <c r="Q139" s="6">
        <f t="shared" si="28"/>
        <v>3.125E-2</v>
      </c>
      <c r="R139" s="143">
        <v>0</v>
      </c>
      <c r="S139" s="6">
        <f t="shared" si="29"/>
        <v>0</v>
      </c>
      <c r="T139" s="143">
        <v>0</v>
      </c>
      <c r="U139" s="6">
        <f t="shared" si="30"/>
        <v>0</v>
      </c>
      <c r="V139" s="143">
        <v>0</v>
      </c>
      <c r="W139" s="6">
        <f t="shared" si="31"/>
        <v>0</v>
      </c>
      <c r="X139" s="143">
        <v>0</v>
      </c>
      <c r="Y139" s="6">
        <f t="shared" si="32"/>
        <v>0</v>
      </c>
      <c r="Z139" s="140">
        <v>1</v>
      </c>
      <c r="AA139" s="6">
        <f t="shared" si="33"/>
        <v>1.5625E-2</v>
      </c>
      <c r="AB139" s="140">
        <v>58</v>
      </c>
      <c r="AC139" s="6">
        <f t="shared" si="34"/>
        <v>0.90625</v>
      </c>
      <c r="AD139" s="143">
        <v>0</v>
      </c>
      <c r="AE139" s="7">
        <f t="shared" si="35"/>
        <v>0</v>
      </c>
      <c r="AF139" s="144">
        <v>62</v>
      </c>
      <c r="AG139" s="6">
        <f t="shared" si="37"/>
        <v>0.96875</v>
      </c>
      <c r="AH139" s="145">
        <v>2</v>
      </c>
      <c r="AI139" s="6">
        <f t="shared" si="38"/>
        <v>3.125E-2</v>
      </c>
    </row>
    <row r="140" spans="1:35" ht="15" customHeight="1" x14ac:dyDescent="0.3">
      <c r="A140" s="5" t="s">
        <v>300</v>
      </c>
      <c r="B140" s="5" t="s">
        <v>301</v>
      </c>
      <c r="C140" s="5" t="s">
        <v>3</v>
      </c>
      <c r="D140" s="5" t="s">
        <v>317</v>
      </c>
      <c r="E140" s="31" t="s">
        <v>318</v>
      </c>
      <c r="F140" s="32">
        <v>39264</v>
      </c>
      <c r="G140" s="5" t="s">
        <v>6</v>
      </c>
      <c r="H140" s="140" t="s">
        <v>304</v>
      </c>
      <c r="I140" s="141">
        <v>15</v>
      </c>
      <c r="J140" s="142">
        <v>13</v>
      </c>
      <c r="K140" s="6">
        <f t="shared" si="36"/>
        <v>0.8666666666666667</v>
      </c>
      <c r="L140" s="140">
        <v>2</v>
      </c>
      <c r="M140" s="7">
        <f t="shared" si="26"/>
        <v>0.13333333333333333</v>
      </c>
      <c r="N140" s="146">
        <v>0</v>
      </c>
      <c r="O140" s="6">
        <f t="shared" si="27"/>
        <v>0</v>
      </c>
      <c r="P140" s="143">
        <v>0</v>
      </c>
      <c r="Q140" s="6">
        <f t="shared" si="28"/>
        <v>0</v>
      </c>
      <c r="R140" s="143">
        <v>0</v>
      </c>
      <c r="S140" s="6">
        <f t="shared" si="29"/>
        <v>0</v>
      </c>
      <c r="T140" s="143">
        <v>0</v>
      </c>
      <c r="U140" s="6">
        <f t="shared" si="30"/>
        <v>0</v>
      </c>
      <c r="V140" s="143">
        <v>0</v>
      </c>
      <c r="W140" s="6">
        <f t="shared" si="31"/>
        <v>0</v>
      </c>
      <c r="X140" s="143">
        <v>0</v>
      </c>
      <c r="Y140" s="6">
        <f t="shared" si="32"/>
        <v>0</v>
      </c>
      <c r="Z140" s="140">
        <v>1</v>
      </c>
      <c r="AA140" s="6">
        <f t="shared" si="33"/>
        <v>6.6666666666666666E-2</v>
      </c>
      <c r="AB140" s="140">
        <v>14</v>
      </c>
      <c r="AC140" s="6">
        <f t="shared" si="34"/>
        <v>0.93333333333333335</v>
      </c>
      <c r="AD140" s="143">
        <v>0</v>
      </c>
      <c r="AE140" s="7">
        <f t="shared" si="35"/>
        <v>0</v>
      </c>
      <c r="AF140" s="144">
        <v>14</v>
      </c>
      <c r="AG140" s="6">
        <f t="shared" si="37"/>
        <v>0.93333333333333335</v>
      </c>
      <c r="AH140" s="145">
        <v>1</v>
      </c>
      <c r="AI140" s="6">
        <f t="shared" si="38"/>
        <v>6.6666666666666666E-2</v>
      </c>
    </row>
    <row r="141" spans="1:35" ht="15" customHeight="1" x14ac:dyDescent="0.3">
      <c r="A141" s="5" t="s">
        <v>300</v>
      </c>
      <c r="B141" s="5" t="s">
        <v>301</v>
      </c>
      <c r="C141" s="5" t="s">
        <v>3</v>
      </c>
      <c r="D141" s="5" t="s">
        <v>319</v>
      </c>
      <c r="E141" s="31" t="s">
        <v>320</v>
      </c>
      <c r="F141" s="32">
        <v>41876</v>
      </c>
      <c r="G141" s="5" t="s">
        <v>6</v>
      </c>
      <c r="H141" s="140" t="s">
        <v>304</v>
      </c>
      <c r="I141" s="141">
        <v>5</v>
      </c>
      <c r="J141" s="142">
        <v>5</v>
      </c>
      <c r="K141" s="6">
        <f t="shared" si="36"/>
        <v>1</v>
      </c>
      <c r="L141" s="143">
        <v>0</v>
      </c>
      <c r="M141" s="7">
        <f t="shared" si="26"/>
        <v>0</v>
      </c>
      <c r="N141" s="146">
        <v>0</v>
      </c>
      <c r="O141" s="6">
        <f t="shared" si="27"/>
        <v>0</v>
      </c>
      <c r="P141" s="143">
        <v>0</v>
      </c>
      <c r="Q141" s="6">
        <f t="shared" si="28"/>
        <v>0</v>
      </c>
      <c r="R141" s="140">
        <v>1</v>
      </c>
      <c r="S141" s="6">
        <f t="shared" si="29"/>
        <v>0.2</v>
      </c>
      <c r="T141" s="143">
        <v>0</v>
      </c>
      <c r="U141" s="6">
        <f t="shared" si="30"/>
        <v>0</v>
      </c>
      <c r="V141" s="143">
        <v>0</v>
      </c>
      <c r="W141" s="6">
        <f t="shared" si="31"/>
        <v>0</v>
      </c>
      <c r="X141" s="143">
        <v>0</v>
      </c>
      <c r="Y141" s="6">
        <f t="shared" si="32"/>
        <v>0</v>
      </c>
      <c r="Z141" s="140">
        <v>1</v>
      </c>
      <c r="AA141" s="6">
        <f t="shared" si="33"/>
        <v>0.2</v>
      </c>
      <c r="AB141" s="140">
        <v>3</v>
      </c>
      <c r="AC141" s="6">
        <f t="shared" si="34"/>
        <v>0.6</v>
      </c>
      <c r="AD141" s="143">
        <v>0</v>
      </c>
      <c r="AE141" s="7">
        <f t="shared" si="35"/>
        <v>0</v>
      </c>
      <c r="AF141" s="144">
        <v>5</v>
      </c>
      <c r="AG141" s="6">
        <f t="shared" si="37"/>
        <v>1</v>
      </c>
      <c r="AH141" s="140">
        <v>0</v>
      </c>
      <c r="AI141" s="6">
        <f t="shared" si="38"/>
        <v>0</v>
      </c>
    </row>
    <row r="142" spans="1:35" ht="15" customHeight="1" x14ac:dyDescent="0.3">
      <c r="A142" s="5" t="s">
        <v>300</v>
      </c>
      <c r="B142" s="5" t="s">
        <v>301</v>
      </c>
      <c r="C142" s="5" t="s">
        <v>3</v>
      </c>
      <c r="D142" s="5" t="s">
        <v>321</v>
      </c>
      <c r="E142" s="31" t="s">
        <v>322</v>
      </c>
      <c r="F142" s="32">
        <v>33988</v>
      </c>
      <c r="G142" s="5" t="s">
        <v>6</v>
      </c>
      <c r="H142" s="140" t="s">
        <v>304</v>
      </c>
      <c r="I142" s="141">
        <v>20</v>
      </c>
      <c r="J142" s="142">
        <v>18</v>
      </c>
      <c r="K142" s="6">
        <f t="shared" si="36"/>
        <v>0.9</v>
      </c>
      <c r="L142" s="140">
        <v>2</v>
      </c>
      <c r="M142" s="7">
        <f t="shared" si="26"/>
        <v>0.1</v>
      </c>
      <c r="N142" s="146">
        <v>0</v>
      </c>
      <c r="O142" s="6">
        <f t="shared" si="27"/>
        <v>0</v>
      </c>
      <c r="P142" s="140">
        <v>1</v>
      </c>
      <c r="Q142" s="6">
        <f t="shared" si="28"/>
        <v>0.05</v>
      </c>
      <c r="R142" s="140">
        <v>2</v>
      </c>
      <c r="S142" s="6">
        <f t="shared" si="29"/>
        <v>0.1</v>
      </c>
      <c r="T142" s="143">
        <v>0</v>
      </c>
      <c r="U142" s="6">
        <f t="shared" si="30"/>
        <v>0</v>
      </c>
      <c r="V142" s="143">
        <v>0</v>
      </c>
      <c r="W142" s="6">
        <f t="shared" si="31"/>
        <v>0</v>
      </c>
      <c r="X142" s="143">
        <v>0</v>
      </c>
      <c r="Y142" s="6">
        <f t="shared" si="32"/>
        <v>0</v>
      </c>
      <c r="Z142" s="143">
        <v>0</v>
      </c>
      <c r="AA142" s="6">
        <f t="shared" si="33"/>
        <v>0</v>
      </c>
      <c r="AB142" s="140">
        <v>17</v>
      </c>
      <c r="AC142" s="6">
        <f t="shared" si="34"/>
        <v>0.85</v>
      </c>
      <c r="AD142" s="143">
        <v>0</v>
      </c>
      <c r="AE142" s="7">
        <f t="shared" si="35"/>
        <v>0</v>
      </c>
      <c r="AF142" s="144">
        <v>19</v>
      </c>
      <c r="AG142" s="6">
        <f t="shared" si="37"/>
        <v>0.95</v>
      </c>
      <c r="AH142" s="145">
        <v>1</v>
      </c>
      <c r="AI142" s="6">
        <f t="shared" si="38"/>
        <v>0.05</v>
      </c>
    </row>
    <row r="143" spans="1:35" ht="15" customHeight="1" x14ac:dyDescent="0.3">
      <c r="A143" s="5" t="s">
        <v>300</v>
      </c>
      <c r="B143" s="5" t="s">
        <v>301</v>
      </c>
      <c r="C143" s="5" t="s">
        <v>3</v>
      </c>
      <c r="D143" s="5" t="s">
        <v>323</v>
      </c>
      <c r="E143" s="31" t="s">
        <v>324</v>
      </c>
      <c r="F143" s="32">
        <v>33988</v>
      </c>
      <c r="G143" s="5" t="s">
        <v>6</v>
      </c>
      <c r="H143" s="140" t="s">
        <v>304</v>
      </c>
      <c r="I143" s="141">
        <v>36</v>
      </c>
      <c r="J143" s="142">
        <v>25</v>
      </c>
      <c r="K143" s="6">
        <f t="shared" si="36"/>
        <v>0.69444444444444442</v>
      </c>
      <c r="L143" s="140">
        <v>11</v>
      </c>
      <c r="M143" s="7">
        <f t="shared" si="26"/>
        <v>0.30555555555555558</v>
      </c>
      <c r="N143" s="146">
        <v>0</v>
      </c>
      <c r="O143" s="6">
        <f t="shared" si="27"/>
        <v>0</v>
      </c>
      <c r="P143" s="140">
        <v>3</v>
      </c>
      <c r="Q143" s="6">
        <f t="shared" si="28"/>
        <v>8.3333333333333329E-2</v>
      </c>
      <c r="R143" s="140">
        <v>2</v>
      </c>
      <c r="S143" s="6">
        <f t="shared" si="29"/>
        <v>5.5555555555555552E-2</v>
      </c>
      <c r="T143" s="143">
        <v>0</v>
      </c>
      <c r="U143" s="6">
        <f t="shared" si="30"/>
        <v>0</v>
      </c>
      <c r="V143" s="143">
        <v>0</v>
      </c>
      <c r="W143" s="6">
        <f t="shared" si="31"/>
        <v>0</v>
      </c>
      <c r="X143" s="143">
        <v>0</v>
      </c>
      <c r="Y143" s="6">
        <f t="shared" si="32"/>
        <v>0</v>
      </c>
      <c r="Z143" s="140">
        <v>1</v>
      </c>
      <c r="AA143" s="6">
        <f t="shared" si="33"/>
        <v>2.7777777777777776E-2</v>
      </c>
      <c r="AB143" s="140">
        <v>30</v>
      </c>
      <c r="AC143" s="6">
        <f t="shared" si="34"/>
        <v>0.83333333333333337</v>
      </c>
      <c r="AD143" s="143">
        <v>0</v>
      </c>
      <c r="AE143" s="7">
        <f t="shared" si="35"/>
        <v>0</v>
      </c>
      <c r="AF143" s="144">
        <v>36</v>
      </c>
      <c r="AG143" s="6">
        <f t="shared" si="37"/>
        <v>1</v>
      </c>
      <c r="AH143" s="140">
        <v>0</v>
      </c>
      <c r="AI143" s="6">
        <f t="shared" si="38"/>
        <v>0</v>
      </c>
    </row>
    <row r="144" spans="1:35" ht="15" customHeight="1" x14ac:dyDescent="0.3">
      <c r="A144" s="5" t="s">
        <v>300</v>
      </c>
      <c r="B144" s="5" t="s">
        <v>301</v>
      </c>
      <c r="C144" s="5" t="s">
        <v>3</v>
      </c>
      <c r="D144" s="5" t="s">
        <v>325</v>
      </c>
      <c r="E144" s="31" t="s">
        <v>326</v>
      </c>
      <c r="F144" s="32">
        <v>17168</v>
      </c>
      <c r="G144" s="5" t="s">
        <v>6</v>
      </c>
      <c r="H144" s="140" t="s">
        <v>304</v>
      </c>
      <c r="I144" s="141">
        <v>1</v>
      </c>
      <c r="J144" s="146">
        <v>0</v>
      </c>
      <c r="K144" s="6">
        <f t="shared" si="36"/>
        <v>0</v>
      </c>
      <c r="L144" s="140">
        <v>1</v>
      </c>
      <c r="M144" s="7">
        <f t="shared" si="26"/>
        <v>1</v>
      </c>
      <c r="N144" s="146">
        <v>0</v>
      </c>
      <c r="O144" s="6">
        <f t="shared" si="27"/>
        <v>0</v>
      </c>
      <c r="P144" s="143">
        <v>0</v>
      </c>
      <c r="Q144" s="6">
        <f t="shared" si="28"/>
        <v>0</v>
      </c>
      <c r="R144" s="143">
        <v>0</v>
      </c>
      <c r="S144" s="6">
        <f t="shared" si="29"/>
        <v>0</v>
      </c>
      <c r="T144" s="143">
        <v>0</v>
      </c>
      <c r="U144" s="6">
        <f t="shared" si="30"/>
        <v>0</v>
      </c>
      <c r="V144" s="143">
        <v>0</v>
      </c>
      <c r="W144" s="6">
        <f t="shared" si="31"/>
        <v>0</v>
      </c>
      <c r="X144" s="143">
        <v>0</v>
      </c>
      <c r="Y144" s="6">
        <f t="shared" si="32"/>
        <v>0</v>
      </c>
      <c r="Z144" s="140">
        <v>1</v>
      </c>
      <c r="AA144" s="6">
        <f t="shared" si="33"/>
        <v>1</v>
      </c>
      <c r="AB144" s="143">
        <v>0</v>
      </c>
      <c r="AC144" s="6">
        <f t="shared" si="34"/>
        <v>0</v>
      </c>
      <c r="AD144" s="143">
        <v>0</v>
      </c>
      <c r="AE144" s="7">
        <f t="shared" si="35"/>
        <v>0</v>
      </c>
      <c r="AF144" s="144">
        <v>1</v>
      </c>
      <c r="AG144" s="6">
        <f t="shared" si="37"/>
        <v>1</v>
      </c>
      <c r="AH144" s="140">
        <v>0</v>
      </c>
      <c r="AI144" s="6">
        <f t="shared" si="38"/>
        <v>0</v>
      </c>
    </row>
    <row r="145" spans="1:35" ht="15" customHeight="1" x14ac:dyDescent="0.3">
      <c r="A145" s="5" t="s">
        <v>300</v>
      </c>
      <c r="B145" s="5" t="s">
        <v>301</v>
      </c>
      <c r="C145" s="5" t="s">
        <v>3</v>
      </c>
      <c r="D145" s="5" t="s">
        <v>327</v>
      </c>
      <c r="E145" s="31" t="s">
        <v>308</v>
      </c>
      <c r="F145" s="32">
        <v>17168</v>
      </c>
      <c r="G145" s="5" t="s">
        <v>6</v>
      </c>
      <c r="H145" s="140" t="s">
        <v>304</v>
      </c>
      <c r="I145" s="141">
        <v>59</v>
      </c>
      <c r="J145" s="142">
        <v>37</v>
      </c>
      <c r="K145" s="6">
        <f t="shared" si="36"/>
        <v>0.6271186440677966</v>
      </c>
      <c r="L145" s="140">
        <v>22</v>
      </c>
      <c r="M145" s="7">
        <f t="shared" si="26"/>
        <v>0.3728813559322034</v>
      </c>
      <c r="N145" s="142">
        <v>1</v>
      </c>
      <c r="O145" s="6">
        <f t="shared" si="27"/>
        <v>1.6949152542372881E-2</v>
      </c>
      <c r="P145" s="140">
        <v>1</v>
      </c>
      <c r="Q145" s="6">
        <f t="shared" si="28"/>
        <v>1.6949152542372881E-2</v>
      </c>
      <c r="R145" s="143">
        <v>0</v>
      </c>
      <c r="S145" s="6">
        <f t="shared" si="29"/>
        <v>0</v>
      </c>
      <c r="T145" s="143">
        <v>0</v>
      </c>
      <c r="U145" s="6">
        <f t="shared" si="30"/>
        <v>0</v>
      </c>
      <c r="V145" s="143">
        <v>0</v>
      </c>
      <c r="W145" s="6">
        <f t="shared" si="31"/>
        <v>0</v>
      </c>
      <c r="X145" s="143">
        <v>0</v>
      </c>
      <c r="Y145" s="6">
        <f t="shared" si="32"/>
        <v>0</v>
      </c>
      <c r="Z145" s="140">
        <v>3</v>
      </c>
      <c r="AA145" s="6">
        <f t="shared" si="33"/>
        <v>5.0847457627118647E-2</v>
      </c>
      <c r="AB145" s="140">
        <v>54</v>
      </c>
      <c r="AC145" s="6">
        <f t="shared" si="34"/>
        <v>0.9152542372881356</v>
      </c>
      <c r="AD145" s="143">
        <v>0</v>
      </c>
      <c r="AE145" s="7">
        <f t="shared" si="35"/>
        <v>0</v>
      </c>
      <c r="AF145" s="144">
        <v>59</v>
      </c>
      <c r="AG145" s="6">
        <f t="shared" si="37"/>
        <v>1</v>
      </c>
      <c r="AH145" s="140">
        <v>0</v>
      </c>
      <c r="AI145" s="6">
        <f t="shared" si="38"/>
        <v>0</v>
      </c>
    </row>
    <row r="146" spans="1:35" ht="15" customHeight="1" x14ac:dyDescent="0.3">
      <c r="A146" s="5" t="s">
        <v>300</v>
      </c>
      <c r="B146" s="5" t="s">
        <v>301</v>
      </c>
      <c r="C146" s="5" t="s">
        <v>3</v>
      </c>
      <c r="D146" s="5" t="s">
        <v>328</v>
      </c>
      <c r="E146" s="31" t="s">
        <v>329</v>
      </c>
      <c r="F146" s="32">
        <v>41898</v>
      </c>
      <c r="G146" s="5" t="s">
        <v>6</v>
      </c>
      <c r="H146" s="140" t="s">
        <v>304</v>
      </c>
      <c r="I146" s="141">
        <v>4</v>
      </c>
      <c r="J146" s="142">
        <v>3</v>
      </c>
      <c r="K146" s="6">
        <f t="shared" si="36"/>
        <v>0.75</v>
      </c>
      <c r="L146" s="140">
        <v>1</v>
      </c>
      <c r="M146" s="7">
        <f t="shared" si="26"/>
        <v>0.25</v>
      </c>
      <c r="N146" s="146">
        <v>0</v>
      </c>
      <c r="O146" s="6">
        <f t="shared" si="27"/>
        <v>0</v>
      </c>
      <c r="P146" s="143">
        <v>0</v>
      </c>
      <c r="Q146" s="6">
        <f t="shared" si="28"/>
        <v>0</v>
      </c>
      <c r="R146" s="143">
        <v>0</v>
      </c>
      <c r="S146" s="6">
        <f t="shared" si="29"/>
        <v>0</v>
      </c>
      <c r="T146" s="143">
        <v>0</v>
      </c>
      <c r="U146" s="6">
        <f t="shared" si="30"/>
        <v>0</v>
      </c>
      <c r="V146" s="143">
        <v>0</v>
      </c>
      <c r="W146" s="6">
        <f t="shared" si="31"/>
        <v>0</v>
      </c>
      <c r="X146" s="143">
        <v>0</v>
      </c>
      <c r="Y146" s="6">
        <f t="shared" si="32"/>
        <v>0</v>
      </c>
      <c r="Z146" s="140">
        <v>4</v>
      </c>
      <c r="AA146" s="6">
        <f t="shared" si="33"/>
        <v>1</v>
      </c>
      <c r="AB146" s="143">
        <v>0</v>
      </c>
      <c r="AC146" s="6">
        <f t="shared" si="34"/>
        <v>0</v>
      </c>
      <c r="AD146" s="143">
        <v>0</v>
      </c>
      <c r="AE146" s="7">
        <f t="shared" si="35"/>
        <v>0</v>
      </c>
      <c r="AF146" s="142">
        <v>0</v>
      </c>
      <c r="AG146" s="6">
        <f t="shared" si="37"/>
        <v>0</v>
      </c>
      <c r="AH146" s="145">
        <v>4</v>
      </c>
      <c r="AI146" s="6">
        <f t="shared" si="38"/>
        <v>1</v>
      </c>
    </row>
    <row r="147" spans="1:35" ht="15" customHeight="1" x14ac:dyDescent="0.3">
      <c r="A147" s="5" t="s">
        <v>300</v>
      </c>
      <c r="B147" s="5" t="s">
        <v>301</v>
      </c>
      <c r="C147" s="5" t="s">
        <v>3</v>
      </c>
      <c r="D147" s="5" t="s">
        <v>330</v>
      </c>
      <c r="E147" s="31" t="s">
        <v>331</v>
      </c>
      <c r="F147" s="32">
        <v>33988</v>
      </c>
      <c r="G147" s="5" t="s">
        <v>6</v>
      </c>
      <c r="H147" s="140" t="s">
        <v>304</v>
      </c>
      <c r="I147" s="141">
        <v>2</v>
      </c>
      <c r="J147" s="146">
        <v>0</v>
      </c>
      <c r="K147" s="6">
        <f t="shared" si="36"/>
        <v>0</v>
      </c>
      <c r="L147" s="140">
        <v>2</v>
      </c>
      <c r="M147" s="7">
        <f t="shared" si="26"/>
        <v>1</v>
      </c>
      <c r="N147" s="146">
        <v>0</v>
      </c>
      <c r="O147" s="6">
        <f t="shared" si="27"/>
        <v>0</v>
      </c>
      <c r="P147" s="140">
        <v>1</v>
      </c>
      <c r="Q147" s="6">
        <f t="shared" si="28"/>
        <v>0.5</v>
      </c>
      <c r="R147" s="143">
        <v>0</v>
      </c>
      <c r="S147" s="6">
        <f t="shared" si="29"/>
        <v>0</v>
      </c>
      <c r="T147" s="143">
        <v>0</v>
      </c>
      <c r="U147" s="6">
        <f t="shared" si="30"/>
        <v>0</v>
      </c>
      <c r="V147" s="143">
        <v>0</v>
      </c>
      <c r="W147" s="6">
        <f t="shared" si="31"/>
        <v>0</v>
      </c>
      <c r="X147" s="143">
        <v>0</v>
      </c>
      <c r="Y147" s="6">
        <f t="shared" si="32"/>
        <v>0</v>
      </c>
      <c r="Z147" s="143">
        <v>0</v>
      </c>
      <c r="AA147" s="6">
        <f t="shared" si="33"/>
        <v>0</v>
      </c>
      <c r="AB147" s="140">
        <v>1</v>
      </c>
      <c r="AC147" s="6">
        <f t="shared" si="34"/>
        <v>0.5</v>
      </c>
      <c r="AD147" s="143">
        <v>0</v>
      </c>
      <c r="AE147" s="7">
        <f t="shared" si="35"/>
        <v>0</v>
      </c>
      <c r="AF147" s="144">
        <v>2</v>
      </c>
      <c r="AG147" s="6">
        <f t="shared" si="37"/>
        <v>1</v>
      </c>
      <c r="AH147" s="140">
        <v>0</v>
      </c>
      <c r="AI147" s="6">
        <f t="shared" si="38"/>
        <v>0</v>
      </c>
    </row>
    <row r="148" spans="1:35" ht="15" customHeight="1" thickBot="1" x14ac:dyDescent="0.35">
      <c r="A148" s="8" t="s">
        <v>300</v>
      </c>
      <c r="B148" s="8" t="s">
        <v>301</v>
      </c>
      <c r="C148" s="8" t="s">
        <v>3</v>
      </c>
      <c r="D148" s="8" t="s">
        <v>332</v>
      </c>
      <c r="E148" s="51" t="s">
        <v>333</v>
      </c>
      <c r="F148" s="52">
        <v>39469</v>
      </c>
      <c r="G148" s="8" t="s">
        <v>6</v>
      </c>
      <c r="H148" s="147" t="s">
        <v>304</v>
      </c>
      <c r="I148" s="148">
        <v>13</v>
      </c>
      <c r="J148" s="149">
        <v>4</v>
      </c>
      <c r="K148" s="9">
        <f t="shared" si="36"/>
        <v>0.30769230769230771</v>
      </c>
      <c r="L148" s="147">
        <v>9</v>
      </c>
      <c r="M148" s="10">
        <f t="shared" si="26"/>
        <v>0.69230769230769229</v>
      </c>
      <c r="N148" s="150">
        <v>0</v>
      </c>
      <c r="O148" s="9">
        <f t="shared" si="27"/>
        <v>0</v>
      </c>
      <c r="P148" s="147">
        <v>1</v>
      </c>
      <c r="Q148" s="9">
        <f t="shared" si="28"/>
        <v>7.6923076923076927E-2</v>
      </c>
      <c r="R148" s="151">
        <v>0</v>
      </c>
      <c r="S148" s="9">
        <f t="shared" si="29"/>
        <v>0</v>
      </c>
      <c r="T148" s="147">
        <v>1</v>
      </c>
      <c r="U148" s="9">
        <f t="shared" si="30"/>
        <v>7.6923076923076927E-2</v>
      </c>
      <c r="V148" s="151">
        <v>0</v>
      </c>
      <c r="W148" s="9">
        <f t="shared" si="31"/>
        <v>0</v>
      </c>
      <c r="X148" s="151">
        <v>0</v>
      </c>
      <c r="Y148" s="9">
        <f t="shared" si="32"/>
        <v>0</v>
      </c>
      <c r="Z148" s="147">
        <v>2</v>
      </c>
      <c r="AA148" s="9">
        <f t="shared" si="33"/>
        <v>0.15384615384615385</v>
      </c>
      <c r="AB148" s="147">
        <v>9</v>
      </c>
      <c r="AC148" s="9">
        <f t="shared" si="34"/>
        <v>0.69230769230769229</v>
      </c>
      <c r="AD148" s="151">
        <v>0</v>
      </c>
      <c r="AE148" s="10">
        <f t="shared" si="35"/>
        <v>0</v>
      </c>
      <c r="AF148" s="152">
        <v>13</v>
      </c>
      <c r="AG148" s="9">
        <f t="shared" si="37"/>
        <v>1</v>
      </c>
      <c r="AH148" s="147">
        <v>0</v>
      </c>
      <c r="AI148" s="9">
        <f t="shared" si="38"/>
        <v>0</v>
      </c>
    </row>
    <row r="149" spans="1:35" ht="15" customHeight="1" x14ac:dyDescent="0.3">
      <c r="A149" s="64" t="s">
        <v>334</v>
      </c>
      <c r="B149" s="64" t="s">
        <v>335</v>
      </c>
      <c r="C149" s="64" t="s">
        <v>11</v>
      </c>
      <c r="D149" s="64" t="s">
        <v>336</v>
      </c>
      <c r="E149" s="65" t="s">
        <v>337</v>
      </c>
      <c r="F149" s="66">
        <v>40909</v>
      </c>
      <c r="G149" s="64" t="s">
        <v>6</v>
      </c>
      <c r="H149" s="198" t="s">
        <v>206</v>
      </c>
      <c r="I149" s="199">
        <v>1</v>
      </c>
      <c r="J149" s="200">
        <v>1</v>
      </c>
      <c r="K149" s="67">
        <f t="shared" si="36"/>
        <v>1</v>
      </c>
      <c r="L149" s="202">
        <v>0</v>
      </c>
      <c r="M149" s="103">
        <f t="shared" si="26"/>
        <v>0</v>
      </c>
      <c r="N149" s="201">
        <v>0</v>
      </c>
      <c r="O149" s="67">
        <f t="shared" si="27"/>
        <v>0</v>
      </c>
      <c r="P149" s="202">
        <v>0</v>
      </c>
      <c r="Q149" s="67">
        <f t="shared" si="28"/>
        <v>0</v>
      </c>
      <c r="R149" s="202">
        <v>0</v>
      </c>
      <c r="S149" s="67">
        <f t="shared" si="29"/>
        <v>0</v>
      </c>
      <c r="T149" s="202">
        <v>0</v>
      </c>
      <c r="U149" s="67">
        <f t="shared" si="30"/>
        <v>0</v>
      </c>
      <c r="V149" s="202">
        <v>0</v>
      </c>
      <c r="W149" s="67">
        <f t="shared" si="31"/>
        <v>0</v>
      </c>
      <c r="X149" s="202">
        <v>0</v>
      </c>
      <c r="Y149" s="67">
        <f t="shared" si="32"/>
        <v>0</v>
      </c>
      <c r="Z149" s="202">
        <v>0</v>
      </c>
      <c r="AA149" s="67">
        <f t="shared" si="33"/>
        <v>0</v>
      </c>
      <c r="AB149" s="198">
        <v>1</v>
      </c>
      <c r="AC149" s="67">
        <f t="shared" si="34"/>
        <v>1</v>
      </c>
      <c r="AD149" s="202">
        <v>0</v>
      </c>
      <c r="AE149" s="103">
        <f t="shared" si="35"/>
        <v>0</v>
      </c>
      <c r="AF149" s="203">
        <v>1</v>
      </c>
      <c r="AG149" s="67">
        <f t="shared" si="37"/>
        <v>1</v>
      </c>
      <c r="AH149" s="198">
        <v>0</v>
      </c>
      <c r="AI149" s="67">
        <f t="shared" si="38"/>
        <v>0</v>
      </c>
    </row>
    <row r="150" spans="1:35" ht="15" customHeight="1" x14ac:dyDescent="0.3">
      <c r="A150" s="37" t="s">
        <v>334</v>
      </c>
      <c r="B150" s="37" t="s">
        <v>335</v>
      </c>
      <c r="C150" s="37" t="s">
        <v>11</v>
      </c>
      <c r="D150" s="37" t="s">
        <v>338</v>
      </c>
      <c r="E150" s="38" t="s">
        <v>339</v>
      </c>
      <c r="F150" s="39">
        <v>41640</v>
      </c>
      <c r="G150" s="37" t="s">
        <v>6</v>
      </c>
      <c r="H150" s="158" t="s">
        <v>114</v>
      </c>
      <c r="I150" s="159">
        <v>118</v>
      </c>
      <c r="J150" s="160">
        <v>104</v>
      </c>
      <c r="K150" s="40">
        <f t="shared" si="36"/>
        <v>0.88135593220338981</v>
      </c>
      <c r="L150" s="158">
        <v>14</v>
      </c>
      <c r="M150" s="99">
        <f t="shared" si="26"/>
        <v>0.11864406779661017</v>
      </c>
      <c r="N150" s="160">
        <v>11</v>
      </c>
      <c r="O150" s="40">
        <f t="shared" si="27"/>
        <v>9.3220338983050849E-2</v>
      </c>
      <c r="P150" s="162">
        <v>0</v>
      </c>
      <c r="Q150" s="40">
        <f t="shared" si="28"/>
        <v>0</v>
      </c>
      <c r="R150" s="158">
        <v>2</v>
      </c>
      <c r="S150" s="40">
        <f t="shared" si="29"/>
        <v>1.6949152542372881E-2</v>
      </c>
      <c r="T150" s="158">
        <v>2</v>
      </c>
      <c r="U150" s="40">
        <f t="shared" si="30"/>
        <v>1.6949152542372881E-2</v>
      </c>
      <c r="V150" s="162">
        <v>0</v>
      </c>
      <c r="W150" s="40">
        <f t="shared" si="31"/>
        <v>0</v>
      </c>
      <c r="X150" s="162">
        <v>0</v>
      </c>
      <c r="Y150" s="40">
        <f t="shared" si="32"/>
        <v>0</v>
      </c>
      <c r="Z150" s="162">
        <v>0</v>
      </c>
      <c r="AA150" s="40">
        <f t="shared" si="33"/>
        <v>0</v>
      </c>
      <c r="AB150" s="158">
        <v>103</v>
      </c>
      <c r="AC150" s="40">
        <f t="shared" si="34"/>
        <v>0.8728813559322034</v>
      </c>
      <c r="AD150" s="162">
        <v>0</v>
      </c>
      <c r="AE150" s="99">
        <f t="shared" si="35"/>
        <v>0</v>
      </c>
      <c r="AF150" s="163">
        <v>107</v>
      </c>
      <c r="AG150" s="40">
        <f t="shared" si="37"/>
        <v>0.90677966101694918</v>
      </c>
      <c r="AH150" s="164">
        <v>11</v>
      </c>
      <c r="AI150" s="40">
        <f t="shared" si="38"/>
        <v>9.3220338983050849E-2</v>
      </c>
    </row>
    <row r="151" spans="1:35" ht="15" customHeight="1" x14ac:dyDescent="0.3">
      <c r="A151" s="37" t="s">
        <v>334</v>
      </c>
      <c r="B151" s="37" t="s">
        <v>335</v>
      </c>
      <c r="C151" s="37" t="s">
        <v>11</v>
      </c>
      <c r="D151" s="37" t="s">
        <v>340</v>
      </c>
      <c r="E151" s="38" t="s">
        <v>341</v>
      </c>
      <c r="F151" s="39">
        <v>35933</v>
      </c>
      <c r="G151" s="37" t="s">
        <v>6</v>
      </c>
      <c r="H151" s="158" t="s">
        <v>114</v>
      </c>
      <c r="I151" s="159">
        <v>3</v>
      </c>
      <c r="J151" s="160">
        <v>3</v>
      </c>
      <c r="K151" s="40">
        <f t="shared" si="36"/>
        <v>1</v>
      </c>
      <c r="L151" s="162">
        <v>0</v>
      </c>
      <c r="M151" s="99">
        <f t="shared" si="26"/>
        <v>0</v>
      </c>
      <c r="N151" s="161">
        <v>0</v>
      </c>
      <c r="O151" s="40">
        <f t="shared" si="27"/>
        <v>0</v>
      </c>
      <c r="P151" s="162">
        <v>0</v>
      </c>
      <c r="Q151" s="40">
        <f t="shared" si="28"/>
        <v>0</v>
      </c>
      <c r="R151" s="162">
        <v>0</v>
      </c>
      <c r="S151" s="40">
        <f t="shared" si="29"/>
        <v>0</v>
      </c>
      <c r="T151" s="162">
        <v>0</v>
      </c>
      <c r="U151" s="40">
        <f t="shared" si="30"/>
        <v>0</v>
      </c>
      <c r="V151" s="162">
        <v>0</v>
      </c>
      <c r="W151" s="40">
        <f t="shared" si="31"/>
        <v>0</v>
      </c>
      <c r="X151" s="162">
        <v>0</v>
      </c>
      <c r="Y151" s="40">
        <f t="shared" si="32"/>
        <v>0</v>
      </c>
      <c r="Z151" s="162">
        <v>0</v>
      </c>
      <c r="AA151" s="40">
        <f t="shared" si="33"/>
        <v>0</v>
      </c>
      <c r="AB151" s="158">
        <v>3</v>
      </c>
      <c r="AC151" s="40">
        <f t="shared" si="34"/>
        <v>1</v>
      </c>
      <c r="AD151" s="162">
        <v>0</v>
      </c>
      <c r="AE151" s="99">
        <f t="shared" si="35"/>
        <v>0</v>
      </c>
      <c r="AF151" s="163">
        <v>2</v>
      </c>
      <c r="AG151" s="40">
        <f t="shared" si="37"/>
        <v>0.66666666666666663</v>
      </c>
      <c r="AH151" s="164">
        <v>1</v>
      </c>
      <c r="AI151" s="40">
        <f t="shared" si="38"/>
        <v>0.33333333333333331</v>
      </c>
    </row>
    <row r="152" spans="1:35" ht="15" customHeight="1" x14ac:dyDescent="0.3">
      <c r="A152" s="37" t="s">
        <v>334</v>
      </c>
      <c r="B152" s="37" t="s">
        <v>335</v>
      </c>
      <c r="C152" s="37" t="s">
        <v>11</v>
      </c>
      <c r="D152" s="37" t="s">
        <v>342</v>
      </c>
      <c r="E152" s="38" t="s">
        <v>343</v>
      </c>
      <c r="F152" s="39">
        <v>35933</v>
      </c>
      <c r="G152" s="37" t="s">
        <v>6</v>
      </c>
      <c r="H152" s="158" t="s">
        <v>114</v>
      </c>
      <c r="I152" s="159">
        <v>1</v>
      </c>
      <c r="J152" s="160">
        <v>1</v>
      </c>
      <c r="K152" s="40">
        <f t="shared" si="36"/>
        <v>1</v>
      </c>
      <c r="L152" s="162">
        <v>0</v>
      </c>
      <c r="M152" s="99">
        <f t="shared" si="26"/>
        <v>0</v>
      </c>
      <c r="N152" s="161">
        <v>0</v>
      </c>
      <c r="O152" s="40">
        <f t="shared" si="27"/>
        <v>0</v>
      </c>
      <c r="P152" s="162">
        <v>0</v>
      </c>
      <c r="Q152" s="40">
        <f t="shared" si="28"/>
        <v>0</v>
      </c>
      <c r="R152" s="158">
        <v>1</v>
      </c>
      <c r="S152" s="40">
        <f t="shared" si="29"/>
        <v>1</v>
      </c>
      <c r="T152" s="162">
        <v>0</v>
      </c>
      <c r="U152" s="40">
        <f t="shared" si="30"/>
        <v>0</v>
      </c>
      <c r="V152" s="162">
        <v>0</v>
      </c>
      <c r="W152" s="40">
        <f t="shared" si="31"/>
        <v>0</v>
      </c>
      <c r="X152" s="162">
        <v>0</v>
      </c>
      <c r="Y152" s="40">
        <f t="shared" si="32"/>
        <v>0</v>
      </c>
      <c r="Z152" s="162">
        <v>0</v>
      </c>
      <c r="AA152" s="40">
        <f t="shared" si="33"/>
        <v>0</v>
      </c>
      <c r="AB152" s="162">
        <v>0</v>
      </c>
      <c r="AC152" s="40">
        <f t="shared" si="34"/>
        <v>0</v>
      </c>
      <c r="AD152" s="162">
        <v>0</v>
      </c>
      <c r="AE152" s="99">
        <f t="shared" si="35"/>
        <v>0</v>
      </c>
      <c r="AF152" s="163">
        <v>1</v>
      </c>
      <c r="AG152" s="40">
        <f t="shared" si="37"/>
        <v>1</v>
      </c>
      <c r="AH152" s="41">
        <v>0</v>
      </c>
      <c r="AI152" s="40">
        <f t="shared" si="38"/>
        <v>0</v>
      </c>
    </row>
    <row r="153" spans="1:35" ht="15" customHeight="1" x14ac:dyDescent="0.3">
      <c r="A153" s="37" t="s">
        <v>334</v>
      </c>
      <c r="B153" s="37" t="s">
        <v>335</v>
      </c>
      <c r="C153" s="37" t="s">
        <v>11</v>
      </c>
      <c r="D153" s="37" t="s">
        <v>344</v>
      </c>
      <c r="E153" s="38" t="s">
        <v>345</v>
      </c>
      <c r="F153" s="39">
        <v>35933</v>
      </c>
      <c r="G153" s="37" t="s">
        <v>6</v>
      </c>
      <c r="H153" s="158" t="s">
        <v>14</v>
      </c>
      <c r="I153" s="159">
        <v>1</v>
      </c>
      <c r="J153" s="160">
        <v>1</v>
      </c>
      <c r="K153" s="40">
        <f t="shared" si="36"/>
        <v>1</v>
      </c>
      <c r="L153" s="162">
        <v>0</v>
      </c>
      <c r="M153" s="99">
        <f t="shared" si="26"/>
        <v>0</v>
      </c>
      <c r="N153" s="161">
        <v>0</v>
      </c>
      <c r="O153" s="40">
        <f t="shared" si="27"/>
        <v>0</v>
      </c>
      <c r="P153" s="162">
        <v>0</v>
      </c>
      <c r="Q153" s="40">
        <f t="shared" si="28"/>
        <v>0</v>
      </c>
      <c r="R153" s="162">
        <v>0</v>
      </c>
      <c r="S153" s="40">
        <f t="shared" si="29"/>
        <v>0</v>
      </c>
      <c r="T153" s="162">
        <v>0</v>
      </c>
      <c r="U153" s="40">
        <f t="shared" si="30"/>
        <v>0</v>
      </c>
      <c r="V153" s="162">
        <v>0</v>
      </c>
      <c r="W153" s="40">
        <f t="shared" si="31"/>
        <v>0</v>
      </c>
      <c r="X153" s="162">
        <v>0</v>
      </c>
      <c r="Y153" s="40">
        <f t="shared" si="32"/>
        <v>0</v>
      </c>
      <c r="Z153" s="162">
        <v>0</v>
      </c>
      <c r="AA153" s="40">
        <f t="shared" si="33"/>
        <v>0</v>
      </c>
      <c r="AB153" s="158">
        <v>1</v>
      </c>
      <c r="AC153" s="40">
        <f t="shared" si="34"/>
        <v>1</v>
      </c>
      <c r="AD153" s="162">
        <v>0</v>
      </c>
      <c r="AE153" s="99">
        <f t="shared" si="35"/>
        <v>0</v>
      </c>
      <c r="AF153" s="163">
        <v>1</v>
      </c>
      <c r="AG153" s="40">
        <f t="shared" si="37"/>
        <v>1</v>
      </c>
      <c r="AH153" s="41">
        <v>0</v>
      </c>
      <c r="AI153" s="40">
        <f t="shared" si="38"/>
        <v>0</v>
      </c>
    </row>
    <row r="154" spans="1:35" s="30" customFormat="1" ht="15" customHeight="1" x14ac:dyDescent="0.3">
      <c r="A154" s="37" t="s">
        <v>334</v>
      </c>
      <c r="B154" s="37" t="s">
        <v>335</v>
      </c>
      <c r="C154" s="37" t="s">
        <v>11</v>
      </c>
      <c r="D154" s="37" t="s">
        <v>346</v>
      </c>
      <c r="E154" s="38" t="s">
        <v>347</v>
      </c>
      <c r="F154" s="39">
        <v>39321</v>
      </c>
      <c r="G154" s="37" t="s">
        <v>6</v>
      </c>
      <c r="H154" s="158" t="s">
        <v>17</v>
      </c>
      <c r="I154" s="159">
        <v>80</v>
      </c>
      <c r="J154" s="160">
        <v>71</v>
      </c>
      <c r="K154" s="40">
        <f t="shared" si="36"/>
        <v>0.88749999999999996</v>
      </c>
      <c r="L154" s="158">
        <v>9</v>
      </c>
      <c r="M154" s="99">
        <f t="shared" si="26"/>
        <v>0.1125</v>
      </c>
      <c r="N154" s="160">
        <v>13</v>
      </c>
      <c r="O154" s="40">
        <f t="shared" si="27"/>
        <v>0.16250000000000001</v>
      </c>
      <c r="P154" s="158">
        <v>1</v>
      </c>
      <c r="Q154" s="40">
        <f t="shared" si="28"/>
        <v>1.2500000000000001E-2</v>
      </c>
      <c r="R154" s="158">
        <v>6</v>
      </c>
      <c r="S154" s="40">
        <f t="shared" si="29"/>
        <v>7.4999999999999997E-2</v>
      </c>
      <c r="T154" s="158">
        <v>4</v>
      </c>
      <c r="U154" s="40">
        <f t="shared" si="30"/>
        <v>0.05</v>
      </c>
      <c r="V154" s="158">
        <v>1</v>
      </c>
      <c r="W154" s="40">
        <f t="shared" si="31"/>
        <v>1.2500000000000001E-2</v>
      </c>
      <c r="X154" s="162">
        <v>0</v>
      </c>
      <c r="Y154" s="40">
        <f t="shared" si="32"/>
        <v>0</v>
      </c>
      <c r="Z154" s="158">
        <v>1</v>
      </c>
      <c r="AA154" s="40">
        <f t="shared" si="33"/>
        <v>1.2500000000000001E-2</v>
      </c>
      <c r="AB154" s="158">
        <v>54</v>
      </c>
      <c r="AC154" s="40">
        <f t="shared" si="34"/>
        <v>0.67500000000000004</v>
      </c>
      <c r="AD154" s="162">
        <v>0</v>
      </c>
      <c r="AE154" s="99">
        <f t="shared" si="35"/>
        <v>0</v>
      </c>
      <c r="AF154" s="163">
        <v>72</v>
      </c>
      <c r="AG154" s="40">
        <f t="shared" si="37"/>
        <v>0.9</v>
      </c>
      <c r="AH154" s="164">
        <v>8</v>
      </c>
      <c r="AI154" s="40">
        <f t="shared" si="38"/>
        <v>0.1</v>
      </c>
    </row>
    <row r="155" spans="1:35" ht="15" customHeight="1" thickBot="1" x14ac:dyDescent="0.35">
      <c r="A155" s="53" t="s">
        <v>334</v>
      </c>
      <c r="B155" s="53" t="s">
        <v>335</v>
      </c>
      <c r="C155" s="53" t="s">
        <v>11</v>
      </c>
      <c r="D155" s="53" t="s">
        <v>348</v>
      </c>
      <c r="E155" s="54" t="s">
        <v>349</v>
      </c>
      <c r="F155" s="55">
        <v>39318</v>
      </c>
      <c r="G155" s="53" t="s">
        <v>6</v>
      </c>
      <c r="H155" s="165" t="s">
        <v>22</v>
      </c>
      <c r="I155" s="166">
        <v>2</v>
      </c>
      <c r="J155" s="188">
        <v>2</v>
      </c>
      <c r="K155" s="56">
        <f t="shared" si="36"/>
        <v>1</v>
      </c>
      <c r="L155" s="168">
        <v>0</v>
      </c>
      <c r="M155" s="100">
        <f t="shared" si="26"/>
        <v>0</v>
      </c>
      <c r="N155" s="167">
        <v>0</v>
      </c>
      <c r="O155" s="56">
        <f t="shared" si="27"/>
        <v>0</v>
      </c>
      <c r="P155" s="168">
        <v>0</v>
      </c>
      <c r="Q155" s="56">
        <f t="shared" si="28"/>
        <v>0</v>
      </c>
      <c r="R155" s="168">
        <v>0</v>
      </c>
      <c r="S155" s="56">
        <f t="shared" si="29"/>
        <v>0</v>
      </c>
      <c r="T155" s="168">
        <v>0</v>
      </c>
      <c r="U155" s="56">
        <f t="shared" si="30"/>
        <v>0</v>
      </c>
      <c r="V155" s="168">
        <v>0</v>
      </c>
      <c r="W155" s="56">
        <f t="shared" si="31"/>
        <v>0</v>
      </c>
      <c r="X155" s="168">
        <v>0</v>
      </c>
      <c r="Y155" s="56">
        <f t="shared" si="32"/>
        <v>0</v>
      </c>
      <c r="Z155" s="168">
        <v>0</v>
      </c>
      <c r="AA155" s="56">
        <f t="shared" si="33"/>
        <v>0</v>
      </c>
      <c r="AB155" s="165">
        <v>2</v>
      </c>
      <c r="AC155" s="56">
        <f t="shared" si="34"/>
        <v>1</v>
      </c>
      <c r="AD155" s="168">
        <v>0</v>
      </c>
      <c r="AE155" s="100">
        <f t="shared" si="35"/>
        <v>0</v>
      </c>
      <c r="AF155" s="169">
        <v>2</v>
      </c>
      <c r="AG155" s="56">
        <f t="shared" si="37"/>
        <v>1</v>
      </c>
      <c r="AH155" s="81">
        <v>0</v>
      </c>
      <c r="AI155" s="56">
        <f t="shared" si="38"/>
        <v>0</v>
      </c>
    </row>
    <row r="156" spans="1:35" ht="15" customHeight="1" x14ac:dyDescent="0.3">
      <c r="A156" s="60" t="s">
        <v>334</v>
      </c>
      <c r="B156" s="60" t="s">
        <v>350</v>
      </c>
      <c r="C156" s="60" t="s">
        <v>11</v>
      </c>
      <c r="D156" s="60" t="s">
        <v>351</v>
      </c>
      <c r="E156" s="61" t="s">
        <v>352</v>
      </c>
      <c r="F156" s="62">
        <v>41876</v>
      </c>
      <c r="G156" s="60" t="s">
        <v>6</v>
      </c>
      <c r="H156" s="180" t="s">
        <v>65</v>
      </c>
      <c r="I156" s="181">
        <v>2</v>
      </c>
      <c r="J156" s="182">
        <v>2</v>
      </c>
      <c r="K156" s="63">
        <f t="shared" si="36"/>
        <v>1</v>
      </c>
      <c r="L156" s="183">
        <v>0</v>
      </c>
      <c r="M156" s="101">
        <f t="shared" si="26"/>
        <v>0</v>
      </c>
      <c r="N156" s="205">
        <v>0</v>
      </c>
      <c r="O156" s="63">
        <f t="shared" si="27"/>
        <v>0</v>
      </c>
      <c r="P156" s="183">
        <v>0</v>
      </c>
      <c r="Q156" s="63">
        <f t="shared" si="28"/>
        <v>0</v>
      </c>
      <c r="R156" s="183">
        <v>0</v>
      </c>
      <c r="S156" s="63">
        <f t="shared" si="29"/>
        <v>0</v>
      </c>
      <c r="T156" s="183">
        <v>0</v>
      </c>
      <c r="U156" s="63">
        <f t="shared" si="30"/>
        <v>0</v>
      </c>
      <c r="V156" s="180">
        <v>1</v>
      </c>
      <c r="W156" s="63">
        <f t="shared" si="31"/>
        <v>0.5</v>
      </c>
      <c r="X156" s="183">
        <v>0</v>
      </c>
      <c r="Y156" s="63">
        <f t="shared" si="32"/>
        <v>0</v>
      </c>
      <c r="Z156" s="183">
        <v>0</v>
      </c>
      <c r="AA156" s="63">
        <f t="shared" si="33"/>
        <v>0</v>
      </c>
      <c r="AB156" s="180">
        <v>1</v>
      </c>
      <c r="AC156" s="63">
        <f t="shared" si="34"/>
        <v>0.5</v>
      </c>
      <c r="AD156" s="183">
        <v>0</v>
      </c>
      <c r="AE156" s="101">
        <f t="shared" si="35"/>
        <v>0</v>
      </c>
      <c r="AF156" s="184">
        <v>2</v>
      </c>
      <c r="AG156" s="63">
        <f t="shared" si="37"/>
        <v>1</v>
      </c>
      <c r="AH156" s="82">
        <v>0</v>
      </c>
      <c r="AI156" s="63">
        <f t="shared" si="38"/>
        <v>0</v>
      </c>
    </row>
    <row r="157" spans="1:35" ht="15" customHeight="1" x14ac:dyDescent="0.3">
      <c r="A157" s="5" t="s">
        <v>334</v>
      </c>
      <c r="B157" s="5" t="s">
        <v>350</v>
      </c>
      <c r="C157" s="5" t="s">
        <v>11</v>
      </c>
      <c r="D157" s="5" t="s">
        <v>353</v>
      </c>
      <c r="E157" s="31" t="s">
        <v>354</v>
      </c>
      <c r="F157" s="32">
        <v>17168</v>
      </c>
      <c r="G157" s="5" t="s">
        <v>6</v>
      </c>
      <c r="H157" s="140" t="s">
        <v>114</v>
      </c>
      <c r="I157" s="141">
        <v>40</v>
      </c>
      <c r="J157" s="142">
        <v>33</v>
      </c>
      <c r="K157" s="6">
        <f t="shared" si="36"/>
        <v>0.82499999999999996</v>
      </c>
      <c r="L157" s="140">
        <v>7</v>
      </c>
      <c r="M157" s="7">
        <f t="shared" si="26"/>
        <v>0.17499999999999999</v>
      </c>
      <c r="N157" s="142">
        <v>4</v>
      </c>
      <c r="O157" s="6">
        <f t="shared" si="27"/>
        <v>0.1</v>
      </c>
      <c r="P157" s="140">
        <v>2</v>
      </c>
      <c r="Q157" s="6">
        <f t="shared" si="28"/>
        <v>0.05</v>
      </c>
      <c r="R157" s="143">
        <v>0</v>
      </c>
      <c r="S157" s="6">
        <f t="shared" si="29"/>
        <v>0</v>
      </c>
      <c r="T157" s="143">
        <v>0</v>
      </c>
      <c r="U157" s="6">
        <f t="shared" si="30"/>
        <v>0</v>
      </c>
      <c r="V157" s="143">
        <v>0</v>
      </c>
      <c r="W157" s="6">
        <f t="shared" si="31"/>
        <v>0</v>
      </c>
      <c r="X157" s="143">
        <v>0</v>
      </c>
      <c r="Y157" s="6">
        <f t="shared" si="32"/>
        <v>0</v>
      </c>
      <c r="Z157" s="143">
        <v>0</v>
      </c>
      <c r="AA157" s="6">
        <f t="shared" si="33"/>
        <v>0</v>
      </c>
      <c r="AB157" s="140">
        <v>34</v>
      </c>
      <c r="AC157" s="6">
        <f t="shared" si="34"/>
        <v>0.85</v>
      </c>
      <c r="AD157" s="143">
        <v>0</v>
      </c>
      <c r="AE157" s="7">
        <f t="shared" si="35"/>
        <v>0</v>
      </c>
      <c r="AF157" s="144">
        <v>38</v>
      </c>
      <c r="AG157" s="6">
        <f t="shared" si="37"/>
        <v>0.95</v>
      </c>
      <c r="AH157" s="145">
        <v>2</v>
      </c>
      <c r="AI157" s="6">
        <f t="shared" si="38"/>
        <v>0.05</v>
      </c>
    </row>
    <row r="158" spans="1:35" ht="15" customHeight="1" x14ac:dyDescent="0.3">
      <c r="A158" s="5" t="s">
        <v>334</v>
      </c>
      <c r="B158" s="5" t="s">
        <v>350</v>
      </c>
      <c r="C158" s="5" t="s">
        <v>11</v>
      </c>
      <c r="D158" s="5" t="s">
        <v>355</v>
      </c>
      <c r="E158" s="31" t="s">
        <v>356</v>
      </c>
      <c r="F158" s="32">
        <v>40561</v>
      </c>
      <c r="G158" s="5" t="s">
        <v>6</v>
      </c>
      <c r="H158" s="140" t="s">
        <v>114</v>
      </c>
      <c r="I158" s="141">
        <v>44</v>
      </c>
      <c r="J158" s="142">
        <v>41</v>
      </c>
      <c r="K158" s="6">
        <f t="shared" si="36"/>
        <v>0.93181818181818177</v>
      </c>
      <c r="L158" s="140">
        <v>3</v>
      </c>
      <c r="M158" s="7">
        <f t="shared" si="26"/>
        <v>6.8181818181818177E-2</v>
      </c>
      <c r="N158" s="146">
        <v>0</v>
      </c>
      <c r="O158" s="6">
        <f t="shared" si="27"/>
        <v>0</v>
      </c>
      <c r="P158" s="143">
        <v>0</v>
      </c>
      <c r="Q158" s="6">
        <f t="shared" si="28"/>
        <v>0</v>
      </c>
      <c r="R158" s="140">
        <v>1</v>
      </c>
      <c r="S158" s="6">
        <f t="shared" si="29"/>
        <v>2.2727272727272728E-2</v>
      </c>
      <c r="T158" s="143">
        <v>0</v>
      </c>
      <c r="U158" s="6">
        <f t="shared" si="30"/>
        <v>0</v>
      </c>
      <c r="V158" s="143">
        <v>0</v>
      </c>
      <c r="W158" s="6">
        <f t="shared" si="31"/>
        <v>0</v>
      </c>
      <c r="X158" s="143">
        <v>0</v>
      </c>
      <c r="Y158" s="6">
        <f t="shared" si="32"/>
        <v>0</v>
      </c>
      <c r="Z158" s="143">
        <v>0</v>
      </c>
      <c r="AA158" s="6">
        <f t="shared" si="33"/>
        <v>0</v>
      </c>
      <c r="AB158" s="140">
        <v>43</v>
      </c>
      <c r="AC158" s="6">
        <f t="shared" si="34"/>
        <v>0.97727272727272729</v>
      </c>
      <c r="AD158" s="143">
        <v>0</v>
      </c>
      <c r="AE158" s="7">
        <f t="shared" si="35"/>
        <v>0</v>
      </c>
      <c r="AF158" s="144">
        <v>41</v>
      </c>
      <c r="AG158" s="6">
        <f t="shared" si="37"/>
        <v>0.93181818181818177</v>
      </c>
      <c r="AH158" s="145">
        <v>3</v>
      </c>
      <c r="AI158" s="6">
        <f t="shared" si="38"/>
        <v>6.8181818181818177E-2</v>
      </c>
    </row>
    <row r="159" spans="1:35" ht="15" customHeight="1" x14ac:dyDescent="0.3">
      <c r="A159" s="5" t="s">
        <v>334</v>
      </c>
      <c r="B159" s="5" t="s">
        <v>350</v>
      </c>
      <c r="C159" s="5" t="s">
        <v>11</v>
      </c>
      <c r="D159" s="5" t="s">
        <v>357</v>
      </c>
      <c r="E159" s="31" t="s">
        <v>358</v>
      </c>
      <c r="F159" s="32">
        <v>41088</v>
      </c>
      <c r="G159" s="5" t="s">
        <v>6</v>
      </c>
      <c r="H159" s="140" t="s">
        <v>114</v>
      </c>
      <c r="I159" s="141">
        <v>7</v>
      </c>
      <c r="J159" s="142">
        <v>6</v>
      </c>
      <c r="K159" s="6">
        <f t="shared" si="36"/>
        <v>0.8571428571428571</v>
      </c>
      <c r="L159" s="140">
        <v>1</v>
      </c>
      <c r="M159" s="7">
        <f t="shared" si="26"/>
        <v>0.14285714285714285</v>
      </c>
      <c r="N159" s="142">
        <v>3</v>
      </c>
      <c r="O159" s="6">
        <f t="shared" si="27"/>
        <v>0.42857142857142855</v>
      </c>
      <c r="P159" s="143">
        <v>0</v>
      </c>
      <c r="Q159" s="6">
        <f t="shared" si="28"/>
        <v>0</v>
      </c>
      <c r="R159" s="143">
        <v>0</v>
      </c>
      <c r="S159" s="6">
        <f t="shared" si="29"/>
        <v>0</v>
      </c>
      <c r="T159" s="143">
        <v>0</v>
      </c>
      <c r="U159" s="6">
        <f t="shared" si="30"/>
        <v>0</v>
      </c>
      <c r="V159" s="143">
        <v>0</v>
      </c>
      <c r="W159" s="6">
        <f t="shared" si="31"/>
        <v>0</v>
      </c>
      <c r="X159" s="143">
        <v>0</v>
      </c>
      <c r="Y159" s="6">
        <f t="shared" si="32"/>
        <v>0</v>
      </c>
      <c r="Z159" s="143">
        <v>0</v>
      </c>
      <c r="AA159" s="6">
        <f t="shared" si="33"/>
        <v>0</v>
      </c>
      <c r="AB159" s="140">
        <v>4</v>
      </c>
      <c r="AC159" s="6">
        <f t="shared" si="34"/>
        <v>0.5714285714285714</v>
      </c>
      <c r="AD159" s="143">
        <v>0</v>
      </c>
      <c r="AE159" s="7">
        <f t="shared" si="35"/>
        <v>0</v>
      </c>
      <c r="AF159" s="144">
        <v>6</v>
      </c>
      <c r="AG159" s="6">
        <f t="shared" si="37"/>
        <v>0.8571428571428571</v>
      </c>
      <c r="AH159" s="145">
        <v>1</v>
      </c>
      <c r="AI159" s="6">
        <f t="shared" si="38"/>
        <v>0.14285714285714285</v>
      </c>
    </row>
    <row r="160" spans="1:35" ht="15" customHeight="1" x14ac:dyDescent="0.3">
      <c r="A160" s="5" t="s">
        <v>334</v>
      </c>
      <c r="B160" s="5" t="s">
        <v>350</v>
      </c>
      <c r="C160" s="5" t="s">
        <v>11</v>
      </c>
      <c r="D160" s="5" t="s">
        <v>359</v>
      </c>
      <c r="E160" s="31" t="s">
        <v>360</v>
      </c>
      <c r="F160" s="32">
        <v>40928</v>
      </c>
      <c r="G160" s="5" t="s">
        <v>6</v>
      </c>
      <c r="H160" s="140" t="s">
        <v>22</v>
      </c>
      <c r="I160" s="141">
        <v>9</v>
      </c>
      <c r="J160" s="142">
        <v>3</v>
      </c>
      <c r="K160" s="6">
        <f t="shared" si="36"/>
        <v>0.33333333333333331</v>
      </c>
      <c r="L160" s="140">
        <v>6</v>
      </c>
      <c r="M160" s="7">
        <f t="shared" si="26"/>
        <v>0.66666666666666663</v>
      </c>
      <c r="N160" s="146">
        <v>0</v>
      </c>
      <c r="O160" s="6">
        <f t="shared" si="27"/>
        <v>0</v>
      </c>
      <c r="P160" s="140">
        <v>1</v>
      </c>
      <c r="Q160" s="6">
        <f t="shared" si="28"/>
        <v>0.1111111111111111</v>
      </c>
      <c r="R160" s="143">
        <v>0</v>
      </c>
      <c r="S160" s="6">
        <f t="shared" si="29"/>
        <v>0</v>
      </c>
      <c r="T160" s="143">
        <v>0</v>
      </c>
      <c r="U160" s="6">
        <f t="shared" si="30"/>
        <v>0</v>
      </c>
      <c r="V160" s="143">
        <v>0</v>
      </c>
      <c r="W160" s="6">
        <f t="shared" si="31"/>
        <v>0</v>
      </c>
      <c r="X160" s="143">
        <v>0</v>
      </c>
      <c r="Y160" s="6">
        <f t="shared" si="32"/>
        <v>0</v>
      </c>
      <c r="Z160" s="143">
        <v>0</v>
      </c>
      <c r="AA160" s="6">
        <f t="shared" si="33"/>
        <v>0</v>
      </c>
      <c r="AB160" s="140">
        <v>8</v>
      </c>
      <c r="AC160" s="6">
        <f t="shared" si="34"/>
        <v>0.88888888888888884</v>
      </c>
      <c r="AD160" s="143">
        <v>0</v>
      </c>
      <c r="AE160" s="7">
        <f t="shared" si="35"/>
        <v>0</v>
      </c>
      <c r="AF160" s="144">
        <v>9</v>
      </c>
      <c r="AG160" s="6">
        <f t="shared" si="37"/>
        <v>1</v>
      </c>
      <c r="AH160" s="33">
        <v>0</v>
      </c>
      <c r="AI160" s="6">
        <f t="shared" si="38"/>
        <v>0</v>
      </c>
    </row>
    <row r="161" spans="1:35" ht="15" customHeight="1" x14ac:dyDescent="0.3">
      <c r="A161" s="5" t="s">
        <v>334</v>
      </c>
      <c r="B161" s="5" t="s">
        <v>350</v>
      </c>
      <c r="C161" s="5" t="s">
        <v>11</v>
      </c>
      <c r="D161" s="5" t="s">
        <v>361</v>
      </c>
      <c r="E161" s="31" t="s">
        <v>362</v>
      </c>
      <c r="F161" s="32">
        <v>40928</v>
      </c>
      <c r="G161" s="5" t="s">
        <v>6</v>
      </c>
      <c r="H161" s="140" t="s">
        <v>22</v>
      </c>
      <c r="I161" s="141">
        <v>1</v>
      </c>
      <c r="J161" s="146">
        <v>0</v>
      </c>
      <c r="K161" s="6">
        <f t="shared" si="36"/>
        <v>0</v>
      </c>
      <c r="L161" s="140">
        <v>1</v>
      </c>
      <c r="M161" s="7">
        <f t="shared" si="26"/>
        <v>1</v>
      </c>
      <c r="N161" s="146">
        <v>0</v>
      </c>
      <c r="O161" s="6">
        <f t="shared" si="27"/>
        <v>0</v>
      </c>
      <c r="P161" s="143">
        <v>0</v>
      </c>
      <c r="Q161" s="6">
        <f t="shared" si="28"/>
        <v>0</v>
      </c>
      <c r="R161" s="143">
        <v>0</v>
      </c>
      <c r="S161" s="6">
        <f t="shared" si="29"/>
        <v>0</v>
      </c>
      <c r="T161" s="143">
        <v>0</v>
      </c>
      <c r="U161" s="6">
        <f t="shared" si="30"/>
        <v>0</v>
      </c>
      <c r="V161" s="143">
        <v>0</v>
      </c>
      <c r="W161" s="6">
        <f t="shared" si="31"/>
        <v>0</v>
      </c>
      <c r="X161" s="143">
        <v>0</v>
      </c>
      <c r="Y161" s="6">
        <f t="shared" si="32"/>
        <v>0</v>
      </c>
      <c r="Z161" s="143">
        <v>0</v>
      </c>
      <c r="AA161" s="6">
        <f t="shared" si="33"/>
        <v>0</v>
      </c>
      <c r="AB161" s="140">
        <v>1</v>
      </c>
      <c r="AC161" s="6">
        <f t="shared" si="34"/>
        <v>1</v>
      </c>
      <c r="AD161" s="143">
        <v>0</v>
      </c>
      <c r="AE161" s="7">
        <f t="shared" si="35"/>
        <v>0</v>
      </c>
      <c r="AF161" s="144">
        <v>1</v>
      </c>
      <c r="AG161" s="6">
        <f t="shared" si="37"/>
        <v>1</v>
      </c>
      <c r="AH161" s="33">
        <v>0</v>
      </c>
      <c r="AI161" s="6">
        <f t="shared" si="38"/>
        <v>0</v>
      </c>
    </row>
    <row r="162" spans="1:35" ht="15" customHeight="1" x14ac:dyDescent="0.3">
      <c r="A162" s="5" t="s">
        <v>334</v>
      </c>
      <c r="B162" s="5" t="s">
        <v>350</v>
      </c>
      <c r="C162" s="5" t="s">
        <v>11</v>
      </c>
      <c r="D162" s="5" t="s">
        <v>363</v>
      </c>
      <c r="E162" s="31" t="s">
        <v>364</v>
      </c>
      <c r="F162" s="32">
        <v>40928</v>
      </c>
      <c r="G162" s="5" t="s">
        <v>6</v>
      </c>
      <c r="H162" s="140" t="s">
        <v>22</v>
      </c>
      <c r="I162" s="141">
        <v>20</v>
      </c>
      <c r="J162" s="142">
        <v>19</v>
      </c>
      <c r="K162" s="6">
        <f t="shared" si="36"/>
        <v>0.95</v>
      </c>
      <c r="L162" s="140">
        <v>1</v>
      </c>
      <c r="M162" s="7">
        <f t="shared" si="26"/>
        <v>0.05</v>
      </c>
      <c r="N162" s="146">
        <v>0</v>
      </c>
      <c r="O162" s="6">
        <f t="shared" si="27"/>
        <v>0</v>
      </c>
      <c r="P162" s="143">
        <v>0</v>
      </c>
      <c r="Q162" s="6">
        <f t="shared" si="28"/>
        <v>0</v>
      </c>
      <c r="R162" s="143">
        <v>0</v>
      </c>
      <c r="S162" s="6">
        <f t="shared" si="29"/>
        <v>0</v>
      </c>
      <c r="T162" s="143">
        <v>0</v>
      </c>
      <c r="U162" s="6">
        <f t="shared" si="30"/>
        <v>0</v>
      </c>
      <c r="V162" s="143">
        <v>0</v>
      </c>
      <c r="W162" s="6">
        <f t="shared" si="31"/>
        <v>0</v>
      </c>
      <c r="X162" s="143">
        <v>0</v>
      </c>
      <c r="Y162" s="6">
        <f t="shared" si="32"/>
        <v>0</v>
      </c>
      <c r="Z162" s="143">
        <v>0</v>
      </c>
      <c r="AA162" s="6">
        <f t="shared" si="33"/>
        <v>0</v>
      </c>
      <c r="AB162" s="140">
        <v>20</v>
      </c>
      <c r="AC162" s="6">
        <f t="shared" si="34"/>
        <v>1</v>
      </c>
      <c r="AD162" s="143">
        <v>0</v>
      </c>
      <c r="AE162" s="7">
        <f t="shared" si="35"/>
        <v>0</v>
      </c>
      <c r="AF162" s="144">
        <v>20</v>
      </c>
      <c r="AG162" s="6">
        <f t="shared" si="37"/>
        <v>1</v>
      </c>
      <c r="AH162" s="33">
        <v>0</v>
      </c>
      <c r="AI162" s="6">
        <f t="shared" si="38"/>
        <v>0</v>
      </c>
    </row>
    <row r="163" spans="1:35" ht="15" customHeight="1" x14ac:dyDescent="0.3">
      <c r="A163" s="5" t="s">
        <v>334</v>
      </c>
      <c r="B163" s="5" t="s">
        <v>350</v>
      </c>
      <c r="C163" s="5" t="s">
        <v>11</v>
      </c>
      <c r="D163" s="5" t="s">
        <v>365</v>
      </c>
      <c r="E163" s="31" t="s">
        <v>366</v>
      </c>
      <c r="F163" s="32">
        <v>40928</v>
      </c>
      <c r="G163" s="5" t="s">
        <v>6</v>
      </c>
      <c r="H163" s="140" t="s">
        <v>22</v>
      </c>
      <c r="I163" s="141">
        <v>4</v>
      </c>
      <c r="J163" s="142">
        <v>3</v>
      </c>
      <c r="K163" s="6">
        <f t="shared" si="36"/>
        <v>0.75</v>
      </c>
      <c r="L163" s="140">
        <v>1</v>
      </c>
      <c r="M163" s="7">
        <f t="shared" si="26"/>
        <v>0.25</v>
      </c>
      <c r="N163" s="146">
        <v>0</v>
      </c>
      <c r="O163" s="6">
        <f t="shared" si="27"/>
        <v>0</v>
      </c>
      <c r="P163" s="143">
        <v>0</v>
      </c>
      <c r="Q163" s="6">
        <f t="shared" si="28"/>
        <v>0</v>
      </c>
      <c r="R163" s="143">
        <v>0</v>
      </c>
      <c r="S163" s="6">
        <f t="shared" si="29"/>
        <v>0</v>
      </c>
      <c r="T163" s="140">
        <v>1</v>
      </c>
      <c r="U163" s="6">
        <f t="shared" si="30"/>
        <v>0.25</v>
      </c>
      <c r="V163" s="143">
        <v>0</v>
      </c>
      <c r="W163" s="6">
        <f t="shared" si="31"/>
        <v>0</v>
      </c>
      <c r="X163" s="143">
        <v>0</v>
      </c>
      <c r="Y163" s="6">
        <f t="shared" si="32"/>
        <v>0</v>
      </c>
      <c r="Z163" s="143">
        <v>0</v>
      </c>
      <c r="AA163" s="6">
        <f t="shared" si="33"/>
        <v>0</v>
      </c>
      <c r="AB163" s="140">
        <v>3</v>
      </c>
      <c r="AC163" s="6">
        <f t="shared" si="34"/>
        <v>0.75</v>
      </c>
      <c r="AD163" s="143">
        <v>0</v>
      </c>
      <c r="AE163" s="7">
        <f t="shared" si="35"/>
        <v>0</v>
      </c>
      <c r="AF163" s="144">
        <v>4</v>
      </c>
      <c r="AG163" s="6">
        <f t="shared" si="37"/>
        <v>1</v>
      </c>
      <c r="AH163" s="33">
        <v>0</v>
      </c>
      <c r="AI163" s="6">
        <f t="shared" si="38"/>
        <v>0</v>
      </c>
    </row>
    <row r="164" spans="1:35" ht="15" customHeight="1" x14ac:dyDescent="0.3">
      <c r="A164" s="5" t="s">
        <v>334</v>
      </c>
      <c r="B164" s="5" t="s">
        <v>350</v>
      </c>
      <c r="C164" s="5" t="s">
        <v>11</v>
      </c>
      <c r="D164" s="5" t="s">
        <v>367</v>
      </c>
      <c r="E164" s="31" t="s">
        <v>368</v>
      </c>
      <c r="F164" s="32">
        <v>40928</v>
      </c>
      <c r="G164" s="5" t="s">
        <v>6</v>
      </c>
      <c r="H164" s="140" t="s">
        <v>22</v>
      </c>
      <c r="I164" s="141">
        <v>1</v>
      </c>
      <c r="J164" s="146">
        <v>0</v>
      </c>
      <c r="K164" s="6">
        <f t="shared" si="36"/>
        <v>0</v>
      </c>
      <c r="L164" s="140">
        <v>1</v>
      </c>
      <c r="M164" s="7">
        <f t="shared" si="26"/>
        <v>1</v>
      </c>
      <c r="N164" s="146">
        <v>0</v>
      </c>
      <c r="O164" s="6">
        <f t="shared" si="27"/>
        <v>0</v>
      </c>
      <c r="P164" s="143">
        <v>0</v>
      </c>
      <c r="Q164" s="6">
        <f t="shared" si="28"/>
        <v>0</v>
      </c>
      <c r="R164" s="143">
        <v>0</v>
      </c>
      <c r="S164" s="6">
        <f t="shared" si="29"/>
        <v>0</v>
      </c>
      <c r="T164" s="143">
        <v>0</v>
      </c>
      <c r="U164" s="6">
        <f t="shared" si="30"/>
        <v>0</v>
      </c>
      <c r="V164" s="143">
        <v>0</v>
      </c>
      <c r="W164" s="6">
        <f t="shared" si="31"/>
        <v>0</v>
      </c>
      <c r="X164" s="143">
        <v>0</v>
      </c>
      <c r="Y164" s="6">
        <f t="shared" si="32"/>
        <v>0</v>
      </c>
      <c r="Z164" s="143">
        <v>0</v>
      </c>
      <c r="AA164" s="6">
        <f t="shared" si="33"/>
        <v>0</v>
      </c>
      <c r="AB164" s="140">
        <v>1</v>
      </c>
      <c r="AC164" s="6">
        <f t="shared" si="34"/>
        <v>1</v>
      </c>
      <c r="AD164" s="143">
        <v>0</v>
      </c>
      <c r="AE164" s="7">
        <f t="shared" si="35"/>
        <v>0</v>
      </c>
      <c r="AF164" s="144">
        <v>1</v>
      </c>
      <c r="AG164" s="6">
        <f t="shared" si="37"/>
        <v>1</v>
      </c>
      <c r="AH164" s="33">
        <v>0</v>
      </c>
      <c r="AI164" s="6">
        <f t="shared" si="38"/>
        <v>0</v>
      </c>
    </row>
    <row r="165" spans="1:35" ht="15" customHeight="1" x14ac:dyDescent="0.3">
      <c r="A165" s="5" t="s">
        <v>334</v>
      </c>
      <c r="B165" s="5" t="s">
        <v>350</v>
      </c>
      <c r="C165" s="5" t="s">
        <v>11</v>
      </c>
      <c r="D165" s="5" t="s">
        <v>369</v>
      </c>
      <c r="E165" s="31" t="s">
        <v>370</v>
      </c>
      <c r="F165" s="32">
        <v>40928</v>
      </c>
      <c r="G165" s="5" t="s">
        <v>6</v>
      </c>
      <c r="H165" s="140" t="s">
        <v>22</v>
      </c>
      <c r="I165" s="141">
        <v>19</v>
      </c>
      <c r="J165" s="142">
        <v>19</v>
      </c>
      <c r="K165" s="6">
        <f t="shared" si="36"/>
        <v>1</v>
      </c>
      <c r="L165" s="143">
        <v>0</v>
      </c>
      <c r="M165" s="7">
        <f t="shared" si="26"/>
        <v>0</v>
      </c>
      <c r="N165" s="142">
        <v>1</v>
      </c>
      <c r="O165" s="6">
        <f t="shared" si="27"/>
        <v>5.2631578947368418E-2</v>
      </c>
      <c r="P165" s="140">
        <v>1</v>
      </c>
      <c r="Q165" s="6">
        <f t="shared" si="28"/>
        <v>5.2631578947368418E-2</v>
      </c>
      <c r="R165" s="143">
        <v>0</v>
      </c>
      <c r="S165" s="6">
        <f t="shared" si="29"/>
        <v>0</v>
      </c>
      <c r="T165" s="143">
        <v>0</v>
      </c>
      <c r="U165" s="6">
        <f t="shared" si="30"/>
        <v>0</v>
      </c>
      <c r="V165" s="143">
        <v>0</v>
      </c>
      <c r="W165" s="6">
        <f t="shared" si="31"/>
        <v>0</v>
      </c>
      <c r="X165" s="143">
        <v>0</v>
      </c>
      <c r="Y165" s="6">
        <f t="shared" si="32"/>
        <v>0</v>
      </c>
      <c r="Z165" s="143">
        <v>0</v>
      </c>
      <c r="AA165" s="6">
        <f t="shared" si="33"/>
        <v>0</v>
      </c>
      <c r="AB165" s="140">
        <v>17</v>
      </c>
      <c r="AC165" s="6">
        <f t="shared" si="34"/>
        <v>0.89473684210526316</v>
      </c>
      <c r="AD165" s="143">
        <v>0</v>
      </c>
      <c r="AE165" s="7">
        <f t="shared" si="35"/>
        <v>0</v>
      </c>
      <c r="AF165" s="144">
        <v>19</v>
      </c>
      <c r="AG165" s="6">
        <f t="shared" si="37"/>
        <v>1</v>
      </c>
      <c r="AH165" s="33">
        <v>0</v>
      </c>
      <c r="AI165" s="6">
        <f t="shared" si="38"/>
        <v>0</v>
      </c>
    </row>
    <row r="166" spans="1:35" ht="15" customHeight="1" x14ac:dyDescent="0.3">
      <c r="A166" s="5" t="s">
        <v>334</v>
      </c>
      <c r="B166" s="5" t="s">
        <v>350</v>
      </c>
      <c r="C166" s="5" t="s">
        <v>11</v>
      </c>
      <c r="D166" s="5" t="s">
        <v>371</v>
      </c>
      <c r="E166" s="31" t="s">
        <v>372</v>
      </c>
      <c r="F166" s="32">
        <v>40928</v>
      </c>
      <c r="G166" s="5" t="s">
        <v>6</v>
      </c>
      <c r="H166" s="140" t="s">
        <v>22</v>
      </c>
      <c r="I166" s="141">
        <v>2</v>
      </c>
      <c r="J166" s="142">
        <v>1</v>
      </c>
      <c r="K166" s="6">
        <f t="shared" si="36"/>
        <v>0.5</v>
      </c>
      <c r="L166" s="140">
        <v>1</v>
      </c>
      <c r="M166" s="7">
        <f t="shared" si="26"/>
        <v>0.5</v>
      </c>
      <c r="N166" s="146">
        <v>0</v>
      </c>
      <c r="O166" s="6">
        <f t="shared" si="27"/>
        <v>0</v>
      </c>
      <c r="P166" s="143">
        <v>0</v>
      </c>
      <c r="Q166" s="6">
        <f t="shared" si="28"/>
        <v>0</v>
      </c>
      <c r="R166" s="143">
        <v>0</v>
      </c>
      <c r="S166" s="6">
        <f t="shared" si="29"/>
        <v>0</v>
      </c>
      <c r="T166" s="143">
        <v>0</v>
      </c>
      <c r="U166" s="6">
        <f t="shared" si="30"/>
        <v>0</v>
      </c>
      <c r="V166" s="143">
        <v>0</v>
      </c>
      <c r="W166" s="6">
        <f t="shared" si="31"/>
        <v>0</v>
      </c>
      <c r="X166" s="143">
        <v>0</v>
      </c>
      <c r="Y166" s="6">
        <f t="shared" si="32"/>
        <v>0</v>
      </c>
      <c r="Z166" s="143">
        <v>0</v>
      </c>
      <c r="AA166" s="6">
        <f t="shared" si="33"/>
        <v>0</v>
      </c>
      <c r="AB166" s="140">
        <v>2</v>
      </c>
      <c r="AC166" s="6">
        <f t="shared" si="34"/>
        <v>1</v>
      </c>
      <c r="AD166" s="143">
        <v>0</v>
      </c>
      <c r="AE166" s="7">
        <f t="shared" si="35"/>
        <v>0</v>
      </c>
      <c r="AF166" s="144">
        <v>2</v>
      </c>
      <c r="AG166" s="6">
        <f t="shared" si="37"/>
        <v>1</v>
      </c>
      <c r="AH166" s="33">
        <v>0</v>
      </c>
      <c r="AI166" s="6">
        <f t="shared" si="38"/>
        <v>0</v>
      </c>
    </row>
    <row r="167" spans="1:35" ht="15" customHeight="1" x14ac:dyDescent="0.3">
      <c r="A167" s="5" t="s">
        <v>334</v>
      </c>
      <c r="B167" s="5" t="s">
        <v>350</v>
      </c>
      <c r="C167" s="5" t="s">
        <v>3</v>
      </c>
      <c r="D167" s="5" t="s">
        <v>373</v>
      </c>
      <c r="E167" s="31" t="s">
        <v>374</v>
      </c>
      <c r="F167" s="32">
        <v>39601</v>
      </c>
      <c r="G167" s="5" t="s">
        <v>6</v>
      </c>
      <c r="H167" s="140" t="s">
        <v>27</v>
      </c>
      <c r="I167" s="141">
        <v>15</v>
      </c>
      <c r="J167" s="142">
        <v>13</v>
      </c>
      <c r="K167" s="6">
        <f t="shared" si="36"/>
        <v>0.8666666666666667</v>
      </c>
      <c r="L167" s="140">
        <v>2</v>
      </c>
      <c r="M167" s="7">
        <f t="shared" si="26"/>
        <v>0.13333333333333333</v>
      </c>
      <c r="N167" s="146">
        <v>0</v>
      </c>
      <c r="O167" s="6">
        <f t="shared" si="27"/>
        <v>0</v>
      </c>
      <c r="P167" s="140">
        <v>1</v>
      </c>
      <c r="Q167" s="6">
        <f t="shared" si="28"/>
        <v>6.6666666666666666E-2</v>
      </c>
      <c r="R167" s="143">
        <v>0</v>
      </c>
      <c r="S167" s="6">
        <f t="shared" si="29"/>
        <v>0</v>
      </c>
      <c r="T167" s="140">
        <v>2</v>
      </c>
      <c r="U167" s="6">
        <f t="shared" si="30"/>
        <v>0.13333333333333333</v>
      </c>
      <c r="V167" s="143">
        <v>0</v>
      </c>
      <c r="W167" s="6">
        <f t="shared" si="31"/>
        <v>0</v>
      </c>
      <c r="X167" s="143">
        <v>0</v>
      </c>
      <c r="Y167" s="6">
        <f t="shared" si="32"/>
        <v>0</v>
      </c>
      <c r="Z167" s="143">
        <v>0</v>
      </c>
      <c r="AA167" s="6">
        <f t="shared" si="33"/>
        <v>0</v>
      </c>
      <c r="AB167" s="140">
        <v>12</v>
      </c>
      <c r="AC167" s="6">
        <f t="shared" si="34"/>
        <v>0.8</v>
      </c>
      <c r="AD167" s="143">
        <v>0</v>
      </c>
      <c r="AE167" s="7">
        <f t="shared" si="35"/>
        <v>0</v>
      </c>
      <c r="AF167" s="144">
        <v>13</v>
      </c>
      <c r="AG167" s="6">
        <f t="shared" si="37"/>
        <v>0.8666666666666667</v>
      </c>
      <c r="AH167" s="145">
        <v>2</v>
      </c>
      <c r="AI167" s="6">
        <f t="shared" si="38"/>
        <v>0.13333333333333333</v>
      </c>
    </row>
    <row r="168" spans="1:35" ht="15" customHeight="1" thickBot="1" x14ac:dyDescent="0.35">
      <c r="A168" s="8" t="s">
        <v>334</v>
      </c>
      <c r="B168" s="8" t="s">
        <v>350</v>
      </c>
      <c r="C168" s="8" t="s">
        <v>3</v>
      </c>
      <c r="D168" s="8" t="s">
        <v>375</v>
      </c>
      <c r="E168" s="51" t="s">
        <v>376</v>
      </c>
      <c r="F168" s="52">
        <v>39601</v>
      </c>
      <c r="G168" s="8" t="s">
        <v>6</v>
      </c>
      <c r="H168" s="147" t="s">
        <v>27</v>
      </c>
      <c r="I168" s="148">
        <v>40</v>
      </c>
      <c r="J168" s="149">
        <v>30</v>
      </c>
      <c r="K168" s="9">
        <f t="shared" si="36"/>
        <v>0.75</v>
      </c>
      <c r="L168" s="147">
        <v>10</v>
      </c>
      <c r="M168" s="10">
        <f t="shared" si="26"/>
        <v>0.25</v>
      </c>
      <c r="N168" s="150">
        <v>0</v>
      </c>
      <c r="O168" s="9">
        <f t="shared" si="27"/>
        <v>0</v>
      </c>
      <c r="P168" s="147">
        <v>1</v>
      </c>
      <c r="Q168" s="9">
        <f t="shared" si="28"/>
        <v>2.5000000000000001E-2</v>
      </c>
      <c r="R168" s="147">
        <v>1</v>
      </c>
      <c r="S168" s="9">
        <f t="shared" si="29"/>
        <v>2.5000000000000001E-2</v>
      </c>
      <c r="T168" s="151">
        <v>0</v>
      </c>
      <c r="U168" s="9">
        <f t="shared" si="30"/>
        <v>0</v>
      </c>
      <c r="V168" s="151">
        <v>0</v>
      </c>
      <c r="W168" s="9">
        <f t="shared" si="31"/>
        <v>0</v>
      </c>
      <c r="X168" s="151">
        <v>0</v>
      </c>
      <c r="Y168" s="9">
        <f t="shared" si="32"/>
        <v>0</v>
      </c>
      <c r="Z168" s="151">
        <v>0</v>
      </c>
      <c r="AA168" s="9">
        <f t="shared" si="33"/>
        <v>0</v>
      </c>
      <c r="AB168" s="147">
        <v>38</v>
      </c>
      <c r="AC168" s="9">
        <f t="shared" si="34"/>
        <v>0.95</v>
      </c>
      <c r="AD168" s="151">
        <v>0</v>
      </c>
      <c r="AE168" s="10">
        <f t="shared" si="35"/>
        <v>0</v>
      </c>
      <c r="AF168" s="152">
        <v>31</v>
      </c>
      <c r="AG168" s="9">
        <f t="shared" si="37"/>
        <v>0.77500000000000002</v>
      </c>
      <c r="AH168" s="171">
        <v>9</v>
      </c>
      <c r="AI168" s="9">
        <f t="shared" si="38"/>
        <v>0.22500000000000001</v>
      </c>
    </row>
    <row r="169" spans="1:35" ht="15" customHeight="1" x14ac:dyDescent="0.3">
      <c r="A169" s="68" t="s">
        <v>334</v>
      </c>
      <c r="B169" s="68" t="s">
        <v>377</v>
      </c>
      <c r="C169" s="68" t="s">
        <v>11</v>
      </c>
      <c r="D169" s="68" t="s">
        <v>378</v>
      </c>
      <c r="E169" s="69" t="s">
        <v>379</v>
      </c>
      <c r="F169" s="70">
        <v>40420</v>
      </c>
      <c r="G169" s="68" t="s">
        <v>6</v>
      </c>
      <c r="H169" s="190" t="s">
        <v>114</v>
      </c>
      <c r="I169" s="191">
        <v>25</v>
      </c>
      <c r="J169" s="192">
        <v>23</v>
      </c>
      <c r="K169" s="71">
        <f t="shared" si="36"/>
        <v>0.92</v>
      </c>
      <c r="L169" s="190">
        <v>2</v>
      </c>
      <c r="M169" s="102">
        <f t="shared" si="26"/>
        <v>0.08</v>
      </c>
      <c r="N169" s="193">
        <v>0</v>
      </c>
      <c r="O169" s="71">
        <f t="shared" si="27"/>
        <v>0</v>
      </c>
      <c r="P169" s="194">
        <v>0</v>
      </c>
      <c r="Q169" s="71">
        <f t="shared" si="28"/>
        <v>0</v>
      </c>
      <c r="R169" s="194">
        <v>0</v>
      </c>
      <c r="S169" s="71">
        <f t="shared" si="29"/>
        <v>0</v>
      </c>
      <c r="T169" s="194">
        <v>0</v>
      </c>
      <c r="U169" s="71">
        <f t="shared" si="30"/>
        <v>0</v>
      </c>
      <c r="V169" s="194">
        <v>0</v>
      </c>
      <c r="W169" s="71">
        <f t="shared" si="31"/>
        <v>0</v>
      </c>
      <c r="X169" s="194">
        <v>0</v>
      </c>
      <c r="Y169" s="71">
        <f t="shared" si="32"/>
        <v>0</v>
      </c>
      <c r="Z169" s="194">
        <v>0</v>
      </c>
      <c r="AA169" s="71">
        <f t="shared" si="33"/>
        <v>0</v>
      </c>
      <c r="AB169" s="190">
        <v>24</v>
      </c>
      <c r="AC169" s="71">
        <f t="shared" si="34"/>
        <v>0.96</v>
      </c>
      <c r="AD169" s="190">
        <v>1</v>
      </c>
      <c r="AE169" s="102">
        <f t="shared" si="35"/>
        <v>0.04</v>
      </c>
      <c r="AF169" s="195">
        <v>24</v>
      </c>
      <c r="AG169" s="71">
        <f t="shared" si="37"/>
        <v>0.96</v>
      </c>
      <c r="AH169" s="196">
        <v>1</v>
      </c>
      <c r="AI169" s="71">
        <f t="shared" si="38"/>
        <v>0.04</v>
      </c>
    </row>
    <row r="170" spans="1:35" ht="15" customHeight="1" x14ac:dyDescent="0.3">
      <c r="A170" s="14" t="s">
        <v>334</v>
      </c>
      <c r="B170" s="14" t="s">
        <v>377</v>
      </c>
      <c r="C170" s="14" t="s">
        <v>11</v>
      </c>
      <c r="D170" s="14" t="s">
        <v>380</v>
      </c>
      <c r="E170" s="42" t="s">
        <v>381</v>
      </c>
      <c r="F170" s="43">
        <v>40056</v>
      </c>
      <c r="G170" s="14" t="s">
        <v>6</v>
      </c>
      <c r="H170" s="122" t="s">
        <v>114</v>
      </c>
      <c r="I170" s="123">
        <v>11</v>
      </c>
      <c r="J170" s="124">
        <v>11</v>
      </c>
      <c r="K170" s="15">
        <f t="shared" si="36"/>
        <v>1</v>
      </c>
      <c r="L170" s="125">
        <v>0</v>
      </c>
      <c r="M170" s="16">
        <f t="shared" si="26"/>
        <v>0</v>
      </c>
      <c r="N170" s="124">
        <v>3</v>
      </c>
      <c r="O170" s="15">
        <f t="shared" si="27"/>
        <v>0.27272727272727271</v>
      </c>
      <c r="P170" s="125">
        <v>0</v>
      </c>
      <c r="Q170" s="15">
        <f t="shared" si="28"/>
        <v>0</v>
      </c>
      <c r="R170" s="125">
        <v>0</v>
      </c>
      <c r="S170" s="15">
        <f t="shared" si="29"/>
        <v>0</v>
      </c>
      <c r="T170" s="125">
        <v>0</v>
      </c>
      <c r="U170" s="15">
        <f t="shared" si="30"/>
        <v>0</v>
      </c>
      <c r="V170" s="125">
        <v>0</v>
      </c>
      <c r="W170" s="15">
        <f t="shared" si="31"/>
        <v>0</v>
      </c>
      <c r="X170" s="125">
        <v>0</v>
      </c>
      <c r="Y170" s="15">
        <f t="shared" si="32"/>
        <v>0</v>
      </c>
      <c r="Z170" s="125">
        <v>0</v>
      </c>
      <c r="AA170" s="15">
        <f t="shared" si="33"/>
        <v>0</v>
      </c>
      <c r="AB170" s="122">
        <v>8</v>
      </c>
      <c r="AC170" s="15">
        <f t="shared" si="34"/>
        <v>0.72727272727272729</v>
      </c>
      <c r="AD170" s="125">
        <v>0</v>
      </c>
      <c r="AE170" s="16">
        <f t="shared" si="35"/>
        <v>0</v>
      </c>
      <c r="AF170" s="178">
        <v>11</v>
      </c>
      <c r="AG170" s="15">
        <f t="shared" si="37"/>
        <v>1</v>
      </c>
      <c r="AH170" s="44">
        <v>0</v>
      </c>
      <c r="AI170" s="15">
        <f t="shared" si="38"/>
        <v>0</v>
      </c>
    </row>
    <row r="171" spans="1:35" ht="15" customHeight="1" x14ac:dyDescent="0.3">
      <c r="A171" s="14" t="s">
        <v>334</v>
      </c>
      <c r="B171" s="14" t="s">
        <v>377</v>
      </c>
      <c r="C171" s="14" t="s">
        <v>11</v>
      </c>
      <c r="D171" s="14" t="s">
        <v>382</v>
      </c>
      <c r="E171" s="42" t="s">
        <v>383</v>
      </c>
      <c r="F171" s="43">
        <v>40561</v>
      </c>
      <c r="G171" s="14" t="s">
        <v>6</v>
      </c>
      <c r="H171" s="122" t="s">
        <v>22</v>
      </c>
      <c r="I171" s="123">
        <v>13</v>
      </c>
      <c r="J171" s="124">
        <v>7</v>
      </c>
      <c r="K171" s="15">
        <f t="shared" si="36"/>
        <v>0.53846153846153844</v>
      </c>
      <c r="L171" s="122">
        <v>6</v>
      </c>
      <c r="M171" s="16">
        <f t="shared" si="26"/>
        <v>0.46153846153846156</v>
      </c>
      <c r="N171" s="177">
        <v>0</v>
      </c>
      <c r="O171" s="15">
        <f t="shared" si="27"/>
        <v>0</v>
      </c>
      <c r="P171" s="125">
        <v>0</v>
      </c>
      <c r="Q171" s="15">
        <f t="shared" si="28"/>
        <v>0</v>
      </c>
      <c r="R171" s="125">
        <v>0</v>
      </c>
      <c r="S171" s="15">
        <f t="shared" si="29"/>
        <v>0</v>
      </c>
      <c r="T171" s="125">
        <v>0</v>
      </c>
      <c r="U171" s="15">
        <f t="shared" si="30"/>
        <v>0</v>
      </c>
      <c r="V171" s="125">
        <v>0</v>
      </c>
      <c r="W171" s="15">
        <f t="shared" si="31"/>
        <v>0</v>
      </c>
      <c r="X171" s="125">
        <v>0</v>
      </c>
      <c r="Y171" s="15">
        <f t="shared" si="32"/>
        <v>0</v>
      </c>
      <c r="Z171" s="125">
        <v>0</v>
      </c>
      <c r="AA171" s="15">
        <f t="shared" si="33"/>
        <v>0</v>
      </c>
      <c r="AB171" s="122">
        <v>13</v>
      </c>
      <c r="AC171" s="15">
        <f t="shared" si="34"/>
        <v>1</v>
      </c>
      <c r="AD171" s="125">
        <v>0</v>
      </c>
      <c r="AE171" s="16">
        <f t="shared" si="35"/>
        <v>0</v>
      </c>
      <c r="AF171" s="178">
        <v>12</v>
      </c>
      <c r="AG171" s="15">
        <f t="shared" si="37"/>
        <v>0.92307692307692313</v>
      </c>
      <c r="AH171" s="179">
        <v>1</v>
      </c>
      <c r="AI171" s="15">
        <f t="shared" si="38"/>
        <v>7.6923076923076927E-2</v>
      </c>
    </row>
    <row r="172" spans="1:35" ht="15" customHeight="1" x14ac:dyDescent="0.3">
      <c r="A172" s="14" t="s">
        <v>334</v>
      </c>
      <c r="B172" s="14" t="s">
        <v>377</v>
      </c>
      <c r="C172" s="14" t="s">
        <v>11</v>
      </c>
      <c r="D172" s="14" t="s">
        <v>384</v>
      </c>
      <c r="E172" s="42" t="s">
        <v>385</v>
      </c>
      <c r="F172" s="43">
        <v>40561</v>
      </c>
      <c r="G172" s="14" t="s">
        <v>6</v>
      </c>
      <c r="H172" s="122" t="s">
        <v>22</v>
      </c>
      <c r="I172" s="123">
        <v>36</v>
      </c>
      <c r="J172" s="124">
        <v>30</v>
      </c>
      <c r="K172" s="15">
        <f t="shared" si="36"/>
        <v>0.83333333333333337</v>
      </c>
      <c r="L172" s="122">
        <v>6</v>
      </c>
      <c r="M172" s="16">
        <f t="shared" si="26"/>
        <v>0.16666666666666666</v>
      </c>
      <c r="N172" s="177">
        <v>0</v>
      </c>
      <c r="O172" s="15">
        <f t="shared" si="27"/>
        <v>0</v>
      </c>
      <c r="P172" s="125">
        <v>0</v>
      </c>
      <c r="Q172" s="15">
        <f t="shared" si="28"/>
        <v>0</v>
      </c>
      <c r="R172" s="125">
        <v>0</v>
      </c>
      <c r="S172" s="15">
        <f t="shared" si="29"/>
        <v>0</v>
      </c>
      <c r="T172" s="125">
        <v>0</v>
      </c>
      <c r="U172" s="15">
        <f t="shared" si="30"/>
        <v>0</v>
      </c>
      <c r="V172" s="125">
        <v>0</v>
      </c>
      <c r="W172" s="15">
        <f t="shared" si="31"/>
        <v>0</v>
      </c>
      <c r="X172" s="125">
        <v>0</v>
      </c>
      <c r="Y172" s="15">
        <f t="shared" si="32"/>
        <v>0</v>
      </c>
      <c r="Z172" s="125">
        <v>0</v>
      </c>
      <c r="AA172" s="15">
        <f t="shared" si="33"/>
        <v>0</v>
      </c>
      <c r="AB172" s="122">
        <v>36</v>
      </c>
      <c r="AC172" s="15">
        <f t="shared" si="34"/>
        <v>1</v>
      </c>
      <c r="AD172" s="125">
        <v>0</v>
      </c>
      <c r="AE172" s="16">
        <f t="shared" si="35"/>
        <v>0</v>
      </c>
      <c r="AF172" s="178">
        <v>35</v>
      </c>
      <c r="AG172" s="15">
        <f t="shared" si="37"/>
        <v>0.97222222222222221</v>
      </c>
      <c r="AH172" s="179">
        <v>1</v>
      </c>
      <c r="AI172" s="15">
        <f t="shared" si="38"/>
        <v>2.7777777777777776E-2</v>
      </c>
    </row>
    <row r="173" spans="1:35" ht="15" customHeight="1" x14ac:dyDescent="0.3">
      <c r="A173" s="14" t="s">
        <v>334</v>
      </c>
      <c r="B173" s="14" t="s">
        <v>377</v>
      </c>
      <c r="C173" s="14" t="s">
        <v>3</v>
      </c>
      <c r="D173" s="14" t="s">
        <v>386</v>
      </c>
      <c r="E173" s="42" t="s">
        <v>387</v>
      </c>
      <c r="F173" s="43">
        <v>40050</v>
      </c>
      <c r="G173" s="14" t="s">
        <v>6</v>
      </c>
      <c r="H173" s="122" t="s">
        <v>27</v>
      </c>
      <c r="I173" s="123">
        <v>846</v>
      </c>
      <c r="J173" s="124">
        <v>800</v>
      </c>
      <c r="K173" s="15">
        <f t="shared" si="36"/>
        <v>0.94562647754137119</v>
      </c>
      <c r="L173" s="122">
        <v>46</v>
      </c>
      <c r="M173" s="16">
        <f t="shared" si="26"/>
        <v>5.4373522458628844E-2</v>
      </c>
      <c r="N173" s="124">
        <v>20</v>
      </c>
      <c r="O173" s="15">
        <f t="shared" si="27"/>
        <v>2.3640661938534278E-2</v>
      </c>
      <c r="P173" s="122">
        <v>10</v>
      </c>
      <c r="Q173" s="15">
        <f t="shared" si="28"/>
        <v>1.1820330969267139E-2</v>
      </c>
      <c r="R173" s="122">
        <v>30</v>
      </c>
      <c r="S173" s="15">
        <f t="shared" si="29"/>
        <v>3.5460992907801421E-2</v>
      </c>
      <c r="T173" s="122">
        <v>17</v>
      </c>
      <c r="U173" s="15">
        <f t="shared" si="30"/>
        <v>2.0094562647754138E-2</v>
      </c>
      <c r="V173" s="122">
        <v>2</v>
      </c>
      <c r="W173" s="15">
        <f t="shared" si="31"/>
        <v>2.3640661938534278E-3</v>
      </c>
      <c r="X173" s="122">
        <v>1</v>
      </c>
      <c r="Y173" s="15">
        <f t="shared" si="32"/>
        <v>1.1820330969267139E-3</v>
      </c>
      <c r="Z173" s="125">
        <v>0</v>
      </c>
      <c r="AA173" s="15">
        <f t="shared" si="33"/>
        <v>0</v>
      </c>
      <c r="AB173" s="122">
        <v>766</v>
      </c>
      <c r="AC173" s="15">
        <f t="shared" si="34"/>
        <v>0.90543735224586286</v>
      </c>
      <c r="AD173" s="125">
        <v>0</v>
      </c>
      <c r="AE173" s="16">
        <f t="shared" si="35"/>
        <v>0</v>
      </c>
      <c r="AF173" s="178">
        <v>688</v>
      </c>
      <c r="AG173" s="15">
        <f t="shared" si="37"/>
        <v>0.81323877068557915</v>
      </c>
      <c r="AH173" s="179">
        <v>158</v>
      </c>
      <c r="AI173" s="15">
        <f t="shared" si="38"/>
        <v>0.1867612293144208</v>
      </c>
    </row>
    <row r="174" spans="1:35" ht="15" customHeight="1" thickBot="1" x14ac:dyDescent="0.35">
      <c r="A174" s="17" t="s">
        <v>334</v>
      </c>
      <c r="B174" s="17" t="s">
        <v>377</v>
      </c>
      <c r="C174" s="17" t="s">
        <v>3</v>
      </c>
      <c r="D174" s="17" t="s">
        <v>388</v>
      </c>
      <c r="E174" s="27" t="s">
        <v>389</v>
      </c>
      <c r="F174" s="59">
        <v>39601</v>
      </c>
      <c r="G174" s="17" t="s">
        <v>6</v>
      </c>
      <c r="H174" s="128" t="s">
        <v>27</v>
      </c>
      <c r="I174" s="129">
        <v>208</v>
      </c>
      <c r="J174" s="130">
        <v>152</v>
      </c>
      <c r="K174" s="18">
        <f t="shared" si="36"/>
        <v>0.73076923076923073</v>
      </c>
      <c r="L174" s="128">
        <v>56</v>
      </c>
      <c r="M174" s="19">
        <f t="shared" si="26"/>
        <v>0.26923076923076922</v>
      </c>
      <c r="N174" s="130">
        <v>4</v>
      </c>
      <c r="O174" s="18">
        <f t="shared" si="27"/>
        <v>1.9230769230769232E-2</v>
      </c>
      <c r="P174" s="128">
        <v>5</v>
      </c>
      <c r="Q174" s="18">
        <f t="shared" si="28"/>
        <v>2.403846153846154E-2</v>
      </c>
      <c r="R174" s="128">
        <v>8</v>
      </c>
      <c r="S174" s="18">
        <f t="shared" si="29"/>
        <v>3.8461538461538464E-2</v>
      </c>
      <c r="T174" s="128">
        <v>2</v>
      </c>
      <c r="U174" s="18">
        <f t="shared" si="30"/>
        <v>9.6153846153846159E-3</v>
      </c>
      <c r="V174" s="128">
        <v>1</v>
      </c>
      <c r="W174" s="18">
        <f t="shared" si="31"/>
        <v>4.807692307692308E-3</v>
      </c>
      <c r="X174" s="131">
        <v>0</v>
      </c>
      <c r="Y174" s="18">
        <f t="shared" si="32"/>
        <v>0</v>
      </c>
      <c r="Z174" s="131">
        <v>0</v>
      </c>
      <c r="AA174" s="18">
        <f t="shared" si="33"/>
        <v>0</v>
      </c>
      <c r="AB174" s="128">
        <v>188</v>
      </c>
      <c r="AC174" s="18">
        <f t="shared" si="34"/>
        <v>0.90384615384615385</v>
      </c>
      <c r="AD174" s="131">
        <v>0</v>
      </c>
      <c r="AE174" s="19">
        <f t="shared" si="35"/>
        <v>0</v>
      </c>
      <c r="AF174" s="132">
        <v>183</v>
      </c>
      <c r="AG174" s="18">
        <f t="shared" si="37"/>
        <v>0.87980769230769229</v>
      </c>
      <c r="AH174" s="133">
        <v>25</v>
      </c>
      <c r="AI174" s="18">
        <f t="shared" si="38"/>
        <v>0.1201923076923077</v>
      </c>
    </row>
    <row r="175" spans="1:35" ht="15" customHeight="1" x14ac:dyDescent="0.3">
      <c r="A175" s="60" t="s">
        <v>334</v>
      </c>
      <c r="B175" s="60" t="s">
        <v>390</v>
      </c>
      <c r="C175" s="60" t="s">
        <v>11</v>
      </c>
      <c r="D175" s="60" t="s">
        <v>391</v>
      </c>
      <c r="E175" s="61" t="s">
        <v>392</v>
      </c>
      <c r="F175" s="62">
        <v>35933</v>
      </c>
      <c r="G175" s="60" t="s">
        <v>6</v>
      </c>
      <c r="H175" s="180" t="s">
        <v>114</v>
      </c>
      <c r="I175" s="181">
        <v>88</v>
      </c>
      <c r="J175" s="182">
        <v>81</v>
      </c>
      <c r="K175" s="63">
        <f t="shared" si="36"/>
        <v>0.92045454545454541</v>
      </c>
      <c r="L175" s="180">
        <v>7</v>
      </c>
      <c r="M175" s="101">
        <f t="shared" si="26"/>
        <v>7.9545454545454544E-2</v>
      </c>
      <c r="N175" s="182">
        <v>2</v>
      </c>
      <c r="O175" s="63">
        <f t="shared" si="27"/>
        <v>2.2727272727272728E-2</v>
      </c>
      <c r="P175" s="183">
        <v>0</v>
      </c>
      <c r="Q175" s="63">
        <f t="shared" si="28"/>
        <v>0</v>
      </c>
      <c r="R175" s="180">
        <v>2</v>
      </c>
      <c r="S175" s="63">
        <f t="shared" si="29"/>
        <v>2.2727272727272728E-2</v>
      </c>
      <c r="T175" s="180">
        <v>1</v>
      </c>
      <c r="U175" s="63">
        <f t="shared" si="30"/>
        <v>1.1363636363636364E-2</v>
      </c>
      <c r="V175" s="183">
        <v>0</v>
      </c>
      <c r="W175" s="63">
        <f t="shared" si="31"/>
        <v>0</v>
      </c>
      <c r="X175" s="183">
        <v>0</v>
      </c>
      <c r="Y175" s="63">
        <f t="shared" si="32"/>
        <v>0</v>
      </c>
      <c r="Z175" s="183">
        <v>0</v>
      </c>
      <c r="AA175" s="63">
        <f t="shared" si="33"/>
        <v>0</v>
      </c>
      <c r="AB175" s="180">
        <v>83</v>
      </c>
      <c r="AC175" s="63">
        <f t="shared" si="34"/>
        <v>0.94318181818181823</v>
      </c>
      <c r="AD175" s="183">
        <v>0</v>
      </c>
      <c r="AE175" s="101">
        <f t="shared" si="35"/>
        <v>0</v>
      </c>
      <c r="AF175" s="184">
        <v>88</v>
      </c>
      <c r="AG175" s="63">
        <f t="shared" si="37"/>
        <v>1</v>
      </c>
      <c r="AH175" s="82">
        <v>0</v>
      </c>
      <c r="AI175" s="63">
        <f t="shared" si="38"/>
        <v>0</v>
      </c>
    </row>
    <row r="176" spans="1:35" ht="15" customHeight="1" x14ac:dyDescent="0.3">
      <c r="A176" s="5" t="s">
        <v>334</v>
      </c>
      <c r="B176" s="5" t="s">
        <v>390</v>
      </c>
      <c r="C176" s="5" t="s">
        <v>11</v>
      </c>
      <c r="D176" s="5" t="s">
        <v>393</v>
      </c>
      <c r="E176" s="31" t="s">
        <v>394</v>
      </c>
      <c r="F176" s="32">
        <v>35933</v>
      </c>
      <c r="G176" s="5" t="s">
        <v>6</v>
      </c>
      <c r="H176" s="140" t="s">
        <v>14</v>
      </c>
      <c r="I176" s="141">
        <v>1</v>
      </c>
      <c r="J176" s="146">
        <v>0</v>
      </c>
      <c r="K176" s="6">
        <f t="shared" si="36"/>
        <v>0</v>
      </c>
      <c r="L176" s="140">
        <v>1</v>
      </c>
      <c r="M176" s="7">
        <f t="shared" si="26"/>
        <v>1</v>
      </c>
      <c r="N176" s="146">
        <v>0</v>
      </c>
      <c r="O176" s="6">
        <f t="shared" si="27"/>
        <v>0</v>
      </c>
      <c r="P176" s="143">
        <v>0</v>
      </c>
      <c r="Q176" s="6">
        <f t="shared" si="28"/>
        <v>0</v>
      </c>
      <c r="R176" s="143">
        <v>0</v>
      </c>
      <c r="S176" s="6">
        <f t="shared" si="29"/>
        <v>0</v>
      </c>
      <c r="T176" s="143">
        <v>0</v>
      </c>
      <c r="U176" s="6">
        <f t="shared" si="30"/>
        <v>0</v>
      </c>
      <c r="V176" s="143">
        <v>0</v>
      </c>
      <c r="W176" s="6">
        <f t="shared" si="31"/>
        <v>0</v>
      </c>
      <c r="X176" s="143">
        <v>0</v>
      </c>
      <c r="Y176" s="6">
        <f t="shared" si="32"/>
        <v>0</v>
      </c>
      <c r="Z176" s="143">
        <v>0</v>
      </c>
      <c r="AA176" s="6">
        <f t="shared" si="33"/>
        <v>0</v>
      </c>
      <c r="AB176" s="140">
        <v>1</v>
      </c>
      <c r="AC176" s="6">
        <f t="shared" si="34"/>
        <v>1</v>
      </c>
      <c r="AD176" s="143">
        <v>0</v>
      </c>
      <c r="AE176" s="7">
        <f t="shared" si="35"/>
        <v>0</v>
      </c>
      <c r="AF176" s="144">
        <v>1</v>
      </c>
      <c r="AG176" s="6">
        <f t="shared" si="37"/>
        <v>1</v>
      </c>
      <c r="AH176" s="33">
        <v>0</v>
      </c>
      <c r="AI176" s="6">
        <f t="shared" si="38"/>
        <v>0</v>
      </c>
    </row>
    <row r="177" spans="1:35" ht="15" customHeight="1" thickBot="1" x14ac:dyDescent="0.35">
      <c r="A177" s="8" t="s">
        <v>334</v>
      </c>
      <c r="B177" s="8" t="s">
        <v>390</v>
      </c>
      <c r="C177" s="8" t="s">
        <v>11</v>
      </c>
      <c r="D177" s="8" t="s">
        <v>395</v>
      </c>
      <c r="E177" s="51" t="s">
        <v>396</v>
      </c>
      <c r="F177" s="52">
        <v>39318</v>
      </c>
      <c r="G177" s="8" t="s">
        <v>6</v>
      </c>
      <c r="H177" s="147" t="s">
        <v>22</v>
      </c>
      <c r="I177" s="148">
        <v>1</v>
      </c>
      <c r="J177" s="149">
        <v>1</v>
      </c>
      <c r="K177" s="9">
        <f t="shared" si="36"/>
        <v>1</v>
      </c>
      <c r="L177" s="151">
        <v>0</v>
      </c>
      <c r="M177" s="10">
        <f t="shared" si="26"/>
        <v>0</v>
      </c>
      <c r="N177" s="150">
        <v>0</v>
      </c>
      <c r="O177" s="9">
        <f t="shared" si="27"/>
        <v>0</v>
      </c>
      <c r="P177" s="151">
        <v>0</v>
      </c>
      <c r="Q177" s="9">
        <f t="shared" si="28"/>
        <v>0</v>
      </c>
      <c r="R177" s="151">
        <v>0</v>
      </c>
      <c r="S177" s="9">
        <f t="shared" si="29"/>
        <v>0</v>
      </c>
      <c r="T177" s="151">
        <v>0</v>
      </c>
      <c r="U177" s="9">
        <f t="shared" si="30"/>
        <v>0</v>
      </c>
      <c r="V177" s="151">
        <v>0</v>
      </c>
      <c r="W177" s="9">
        <f t="shared" si="31"/>
        <v>0</v>
      </c>
      <c r="X177" s="151">
        <v>0</v>
      </c>
      <c r="Y177" s="9">
        <f t="shared" si="32"/>
        <v>0</v>
      </c>
      <c r="Z177" s="151">
        <v>0</v>
      </c>
      <c r="AA177" s="9">
        <f t="shared" si="33"/>
        <v>0</v>
      </c>
      <c r="AB177" s="147">
        <v>1</v>
      </c>
      <c r="AC177" s="9">
        <f t="shared" si="34"/>
        <v>1</v>
      </c>
      <c r="AD177" s="151">
        <v>0</v>
      </c>
      <c r="AE177" s="10">
        <f t="shared" si="35"/>
        <v>0</v>
      </c>
      <c r="AF177" s="152">
        <v>1</v>
      </c>
      <c r="AG177" s="9">
        <f t="shared" si="37"/>
        <v>1</v>
      </c>
      <c r="AH177" s="80">
        <v>0</v>
      </c>
      <c r="AI177" s="9">
        <f t="shared" si="38"/>
        <v>0</v>
      </c>
    </row>
    <row r="178" spans="1:35" ht="15" customHeight="1" x14ac:dyDescent="0.3">
      <c r="A178" s="64" t="s">
        <v>334</v>
      </c>
      <c r="B178" s="64" t="s">
        <v>397</v>
      </c>
      <c r="C178" s="64" t="s">
        <v>11</v>
      </c>
      <c r="D178" s="64" t="s">
        <v>398</v>
      </c>
      <c r="E178" s="65" t="s">
        <v>399</v>
      </c>
      <c r="F178" s="66">
        <v>41876</v>
      </c>
      <c r="G178" s="64" t="s">
        <v>6</v>
      </c>
      <c r="H178" s="198" t="s">
        <v>65</v>
      </c>
      <c r="I178" s="199">
        <v>9</v>
      </c>
      <c r="J178" s="200">
        <v>7</v>
      </c>
      <c r="K178" s="67">
        <f t="shared" si="36"/>
        <v>0.77777777777777779</v>
      </c>
      <c r="L178" s="198">
        <v>2</v>
      </c>
      <c r="M178" s="103">
        <f t="shared" si="26"/>
        <v>0.22222222222222221</v>
      </c>
      <c r="N178" s="201">
        <v>0</v>
      </c>
      <c r="O178" s="67">
        <f t="shared" si="27"/>
        <v>0</v>
      </c>
      <c r="P178" s="202">
        <v>0</v>
      </c>
      <c r="Q178" s="67">
        <f t="shared" si="28"/>
        <v>0</v>
      </c>
      <c r="R178" s="202">
        <v>0</v>
      </c>
      <c r="S178" s="67">
        <f t="shared" si="29"/>
        <v>0</v>
      </c>
      <c r="T178" s="202">
        <v>0</v>
      </c>
      <c r="U178" s="67">
        <f t="shared" si="30"/>
        <v>0</v>
      </c>
      <c r="V178" s="202">
        <v>0</v>
      </c>
      <c r="W178" s="67">
        <f t="shared" si="31"/>
        <v>0</v>
      </c>
      <c r="X178" s="202">
        <v>0</v>
      </c>
      <c r="Y178" s="67">
        <f t="shared" si="32"/>
        <v>0</v>
      </c>
      <c r="Z178" s="202">
        <v>0</v>
      </c>
      <c r="AA178" s="67">
        <f t="shared" si="33"/>
        <v>0</v>
      </c>
      <c r="AB178" s="198">
        <v>9</v>
      </c>
      <c r="AC178" s="67">
        <f t="shared" si="34"/>
        <v>1</v>
      </c>
      <c r="AD178" s="202">
        <v>0</v>
      </c>
      <c r="AE178" s="103">
        <f t="shared" si="35"/>
        <v>0</v>
      </c>
      <c r="AF178" s="203">
        <v>9</v>
      </c>
      <c r="AG178" s="67">
        <f t="shared" si="37"/>
        <v>1</v>
      </c>
      <c r="AH178" s="83">
        <v>0</v>
      </c>
      <c r="AI178" s="67">
        <f t="shared" si="38"/>
        <v>0</v>
      </c>
    </row>
    <row r="179" spans="1:35" ht="15" customHeight="1" thickBot="1" x14ac:dyDescent="0.35">
      <c r="A179" s="53" t="s">
        <v>334</v>
      </c>
      <c r="B179" s="53" t="s">
        <v>397</v>
      </c>
      <c r="C179" s="53" t="s">
        <v>11</v>
      </c>
      <c r="D179" s="53" t="s">
        <v>400</v>
      </c>
      <c r="E179" s="54" t="s">
        <v>401</v>
      </c>
      <c r="F179" s="55">
        <v>17168</v>
      </c>
      <c r="G179" s="53" t="s">
        <v>6</v>
      </c>
      <c r="H179" s="165" t="s">
        <v>114</v>
      </c>
      <c r="I179" s="166">
        <v>16</v>
      </c>
      <c r="J179" s="188">
        <v>10</v>
      </c>
      <c r="K179" s="56">
        <f t="shared" si="36"/>
        <v>0.625</v>
      </c>
      <c r="L179" s="165">
        <v>6</v>
      </c>
      <c r="M179" s="100">
        <f t="shared" si="26"/>
        <v>0.375</v>
      </c>
      <c r="N179" s="188">
        <v>1</v>
      </c>
      <c r="O179" s="56">
        <f t="shared" si="27"/>
        <v>6.25E-2</v>
      </c>
      <c r="P179" s="168">
        <v>0</v>
      </c>
      <c r="Q179" s="56">
        <f t="shared" si="28"/>
        <v>0</v>
      </c>
      <c r="R179" s="165">
        <v>2</v>
      </c>
      <c r="S179" s="56">
        <f t="shared" si="29"/>
        <v>0.125</v>
      </c>
      <c r="T179" s="168">
        <v>0</v>
      </c>
      <c r="U179" s="56">
        <f t="shared" si="30"/>
        <v>0</v>
      </c>
      <c r="V179" s="168">
        <v>0</v>
      </c>
      <c r="W179" s="56">
        <f t="shared" si="31"/>
        <v>0</v>
      </c>
      <c r="X179" s="168">
        <v>0</v>
      </c>
      <c r="Y179" s="56">
        <f t="shared" si="32"/>
        <v>0</v>
      </c>
      <c r="Z179" s="168">
        <v>0</v>
      </c>
      <c r="AA179" s="56">
        <f t="shared" si="33"/>
        <v>0</v>
      </c>
      <c r="AB179" s="165">
        <v>13</v>
      </c>
      <c r="AC179" s="56">
        <f t="shared" si="34"/>
        <v>0.8125</v>
      </c>
      <c r="AD179" s="168">
        <v>0</v>
      </c>
      <c r="AE179" s="100">
        <f t="shared" si="35"/>
        <v>0</v>
      </c>
      <c r="AF179" s="169">
        <v>16</v>
      </c>
      <c r="AG179" s="56">
        <f t="shared" si="37"/>
        <v>1</v>
      </c>
      <c r="AH179" s="81">
        <v>0</v>
      </c>
      <c r="AI179" s="56">
        <f t="shared" si="38"/>
        <v>0</v>
      </c>
    </row>
    <row r="180" spans="1:35" ht="15" customHeight="1" x14ac:dyDescent="0.3">
      <c r="A180" s="2" t="s">
        <v>402</v>
      </c>
      <c r="B180" s="2" t="s">
        <v>403</v>
      </c>
      <c r="C180" s="2" t="s">
        <v>11</v>
      </c>
      <c r="D180" s="2" t="s">
        <v>404</v>
      </c>
      <c r="E180" s="45" t="s">
        <v>405</v>
      </c>
      <c r="F180" s="46">
        <v>41876</v>
      </c>
      <c r="G180" s="2" t="s">
        <v>6</v>
      </c>
      <c r="H180" s="134" t="s">
        <v>65</v>
      </c>
      <c r="I180" s="135">
        <v>2</v>
      </c>
      <c r="J180" s="136">
        <v>2</v>
      </c>
      <c r="K180" s="3">
        <f t="shared" si="36"/>
        <v>1</v>
      </c>
      <c r="L180" s="137">
        <v>0</v>
      </c>
      <c r="M180" s="4">
        <f t="shared" si="26"/>
        <v>0</v>
      </c>
      <c r="N180" s="136">
        <v>1</v>
      </c>
      <c r="O180" s="3">
        <f t="shared" si="27"/>
        <v>0.5</v>
      </c>
      <c r="P180" s="137">
        <v>0</v>
      </c>
      <c r="Q180" s="3">
        <f t="shared" si="28"/>
        <v>0</v>
      </c>
      <c r="R180" s="137">
        <v>0</v>
      </c>
      <c r="S180" s="3">
        <f t="shared" si="29"/>
        <v>0</v>
      </c>
      <c r="T180" s="137">
        <v>0</v>
      </c>
      <c r="U180" s="3">
        <f t="shared" si="30"/>
        <v>0</v>
      </c>
      <c r="V180" s="137">
        <v>0</v>
      </c>
      <c r="W180" s="3">
        <f t="shared" si="31"/>
        <v>0</v>
      </c>
      <c r="X180" s="137">
        <v>0</v>
      </c>
      <c r="Y180" s="3">
        <f t="shared" si="32"/>
        <v>0</v>
      </c>
      <c r="Z180" s="137">
        <v>0</v>
      </c>
      <c r="AA180" s="3">
        <f t="shared" si="33"/>
        <v>0</v>
      </c>
      <c r="AB180" s="134">
        <v>1</v>
      </c>
      <c r="AC180" s="3">
        <f t="shared" si="34"/>
        <v>0.5</v>
      </c>
      <c r="AD180" s="137">
        <v>0</v>
      </c>
      <c r="AE180" s="4">
        <f t="shared" si="35"/>
        <v>0</v>
      </c>
      <c r="AF180" s="139">
        <v>2</v>
      </c>
      <c r="AG180" s="3">
        <f t="shared" si="37"/>
        <v>1</v>
      </c>
      <c r="AH180" s="79">
        <v>0</v>
      </c>
      <c r="AI180" s="3">
        <f t="shared" si="38"/>
        <v>0</v>
      </c>
    </row>
    <row r="181" spans="1:35" ht="15" customHeight="1" x14ac:dyDescent="0.3">
      <c r="A181" s="5" t="s">
        <v>402</v>
      </c>
      <c r="B181" s="5" t="s">
        <v>403</v>
      </c>
      <c r="C181" s="5" t="s">
        <v>11</v>
      </c>
      <c r="D181" s="5" t="s">
        <v>406</v>
      </c>
      <c r="E181" s="31" t="s">
        <v>407</v>
      </c>
      <c r="F181" s="32">
        <v>41876</v>
      </c>
      <c r="G181" s="5" t="s">
        <v>6</v>
      </c>
      <c r="H181" s="140" t="s">
        <v>65</v>
      </c>
      <c r="I181" s="141">
        <v>3</v>
      </c>
      <c r="J181" s="142">
        <v>1</v>
      </c>
      <c r="K181" s="6">
        <f t="shared" si="36"/>
        <v>0.33333333333333331</v>
      </c>
      <c r="L181" s="140">
        <v>2</v>
      </c>
      <c r="M181" s="7">
        <f t="shared" si="26"/>
        <v>0.66666666666666663</v>
      </c>
      <c r="N181" s="142">
        <v>2</v>
      </c>
      <c r="O181" s="6">
        <f t="shared" si="27"/>
        <v>0.66666666666666663</v>
      </c>
      <c r="P181" s="143">
        <v>0</v>
      </c>
      <c r="Q181" s="6">
        <f t="shared" si="28"/>
        <v>0</v>
      </c>
      <c r="R181" s="143">
        <v>0</v>
      </c>
      <c r="S181" s="6">
        <f t="shared" si="29"/>
        <v>0</v>
      </c>
      <c r="T181" s="143">
        <v>0</v>
      </c>
      <c r="U181" s="6">
        <f t="shared" si="30"/>
        <v>0</v>
      </c>
      <c r="V181" s="143">
        <v>0</v>
      </c>
      <c r="W181" s="6">
        <f t="shared" si="31"/>
        <v>0</v>
      </c>
      <c r="X181" s="143">
        <v>0</v>
      </c>
      <c r="Y181" s="6">
        <f t="shared" si="32"/>
        <v>0</v>
      </c>
      <c r="Z181" s="143">
        <v>0</v>
      </c>
      <c r="AA181" s="6">
        <f t="shared" si="33"/>
        <v>0</v>
      </c>
      <c r="AB181" s="140">
        <v>1</v>
      </c>
      <c r="AC181" s="6">
        <f t="shared" si="34"/>
        <v>0.33333333333333331</v>
      </c>
      <c r="AD181" s="143">
        <v>0</v>
      </c>
      <c r="AE181" s="7">
        <f t="shared" si="35"/>
        <v>0</v>
      </c>
      <c r="AF181" s="144">
        <v>3</v>
      </c>
      <c r="AG181" s="6">
        <f t="shared" si="37"/>
        <v>1</v>
      </c>
      <c r="AH181" s="33">
        <v>0</v>
      </c>
      <c r="AI181" s="6">
        <f t="shared" si="38"/>
        <v>0</v>
      </c>
    </row>
    <row r="182" spans="1:35" ht="15" customHeight="1" x14ac:dyDescent="0.3">
      <c r="A182" s="5" t="s">
        <v>402</v>
      </c>
      <c r="B182" s="5" t="s">
        <v>403</v>
      </c>
      <c r="C182" s="5" t="s">
        <v>11</v>
      </c>
      <c r="D182" s="5" t="s">
        <v>408</v>
      </c>
      <c r="E182" s="31" t="s">
        <v>409</v>
      </c>
      <c r="F182" s="32">
        <v>17168</v>
      </c>
      <c r="G182" s="5" t="s">
        <v>6</v>
      </c>
      <c r="H182" s="140" t="s">
        <v>114</v>
      </c>
      <c r="I182" s="141">
        <v>20</v>
      </c>
      <c r="J182" s="142">
        <v>15</v>
      </c>
      <c r="K182" s="6">
        <f t="shared" si="36"/>
        <v>0.75</v>
      </c>
      <c r="L182" s="140">
        <v>5</v>
      </c>
      <c r="M182" s="7">
        <f t="shared" si="26"/>
        <v>0.25</v>
      </c>
      <c r="N182" s="146">
        <v>0</v>
      </c>
      <c r="O182" s="6">
        <f t="shared" si="27"/>
        <v>0</v>
      </c>
      <c r="P182" s="143">
        <v>0</v>
      </c>
      <c r="Q182" s="6">
        <f t="shared" si="28"/>
        <v>0</v>
      </c>
      <c r="R182" s="143">
        <v>0</v>
      </c>
      <c r="S182" s="6">
        <f t="shared" si="29"/>
        <v>0</v>
      </c>
      <c r="T182" s="143">
        <v>0</v>
      </c>
      <c r="U182" s="6">
        <f t="shared" si="30"/>
        <v>0</v>
      </c>
      <c r="V182" s="143">
        <v>0</v>
      </c>
      <c r="W182" s="6">
        <f t="shared" si="31"/>
        <v>0</v>
      </c>
      <c r="X182" s="143">
        <v>0</v>
      </c>
      <c r="Y182" s="6">
        <f t="shared" si="32"/>
        <v>0</v>
      </c>
      <c r="Z182" s="143">
        <v>0</v>
      </c>
      <c r="AA182" s="6">
        <f t="shared" si="33"/>
        <v>0</v>
      </c>
      <c r="AB182" s="140">
        <v>20</v>
      </c>
      <c r="AC182" s="6">
        <f t="shared" si="34"/>
        <v>1</v>
      </c>
      <c r="AD182" s="143">
        <v>0</v>
      </c>
      <c r="AE182" s="7">
        <f t="shared" si="35"/>
        <v>0</v>
      </c>
      <c r="AF182" s="144">
        <v>20</v>
      </c>
      <c r="AG182" s="6">
        <f t="shared" si="37"/>
        <v>1</v>
      </c>
      <c r="AH182" s="33">
        <v>0</v>
      </c>
      <c r="AI182" s="6">
        <f t="shared" si="38"/>
        <v>0</v>
      </c>
    </row>
    <row r="183" spans="1:35" ht="15" customHeight="1" x14ac:dyDescent="0.3">
      <c r="A183" s="5" t="s">
        <v>402</v>
      </c>
      <c r="B183" s="5" t="s">
        <v>403</v>
      </c>
      <c r="C183" s="5" t="s">
        <v>11</v>
      </c>
      <c r="D183" s="5" t="s">
        <v>410</v>
      </c>
      <c r="E183" s="31" t="s">
        <v>411</v>
      </c>
      <c r="F183" s="32">
        <v>40931</v>
      </c>
      <c r="G183" s="5" t="s">
        <v>6</v>
      </c>
      <c r="H183" s="140" t="s">
        <v>412</v>
      </c>
      <c r="I183" s="141">
        <v>55</v>
      </c>
      <c r="J183" s="142">
        <v>35</v>
      </c>
      <c r="K183" s="6">
        <f t="shared" si="36"/>
        <v>0.63636363636363635</v>
      </c>
      <c r="L183" s="140">
        <v>20</v>
      </c>
      <c r="M183" s="7">
        <f t="shared" si="26"/>
        <v>0.36363636363636365</v>
      </c>
      <c r="N183" s="142">
        <v>23</v>
      </c>
      <c r="O183" s="6">
        <f t="shared" si="27"/>
        <v>0.41818181818181815</v>
      </c>
      <c r="P183" s="140">
        <v>4</v>
      </c>
      <c r="Q183" s="6">
        <f t="shared" si="28"/>
        <v>7.2727272727272724E-2</v>
      </c>
      <c r="R183" s="140">
        <v>2</v>
      </c>
      <c r="S183" s="6">
        <f t="shared" si="29"/>
        <v>3.6363636363636362E-2</v>
      </c>
      <c r="T183" s="140">
        <v>3</v>
      </c>
      <c r="U183" s="6">
        <f t="shared" si="30"/>
        <v>5.4545454545454543E-2</v>
      </c>
      <c r="V183" s="143">
        <v>0</v>
      </c>
      <c r="W183" s="6">
        <f t="shared" si="31"/>
        <v>0</v>
      </c>
      <c r="X183" s="143">
        <v>0</v>
      </c>
      <c r="Y183" s="6">
        <f t="shared" si="32"/>
        <v>0</v>
      </c>
      <c r="Z183" s="143">
        <v>0</v>
      </c>
      <c r="AA183" s="6">
        <f t="shared" si="33"/>
        <v>0</v>
      </c>
      <c r="AB183" s="140">
        <v>20</v>
      </c>
      <c r="AC183" s="6">
        <f t="shared" si="34"/>
        <v>0.36363636363636365</v>
      </c>
      <c r="AD183" s="140">
        <v>3</v>
      </c>
      <c r="AE183" s="7">
        <f t="shared" si="35"/>
        <v>5.4545454545454543E-2</v>
      </c>
      <c r="AF183" s="144">
        <v>48</v>
      </c>
      <c r="AG183" s="6">
        <f t="shared" si="37"/>
        <v>0.87272727272727268</v>
      </c>
      <c r="AH183" s="33">
        <v>7</v>
      </c>
      <c r="AI183" s="6">
        <f t="shared" si="38"/>
        <v>0.12727272727272726</v>
      </c>
    </row>
    <row r="184" spans="1:35" ht="15" customHeight="1" x14ac:dyDescent="0.3">
      <c r="A184" s="5" t="s">
        <v>402</v>
      </c>
      <c r="B184" s="5" t="s">
        <v>403</v>
      </c>
      <c r="C184" s="5" t="s">
        <v>11</v>
      </c>
      <c r="D184" s="5" t="s">
        <v>413</v>
      </c>
      <c r="E184" s="31" t="s">
        <v>414</v>
      </c>
      <c r="F184" s="32">
        <v>39685</v>
      </c>
      <c r="G184" s="5" t="s">
        <v>6</v>
      </c>
      <c r="H184" s="140" t="s">
        <v>412</v>
      </c>
      <c r="I184" s="141">
        <v>68</v>
      </c>
      <c r="J184" s="142">
        <v>53</v>
      </c>
      <c r="K184" s="6">
        <f t="shared" si="36"/>
        <v>0.77941176470588236</v>
      </c>
      <c r="L184" s="140">
        <v>15</v>
      </c>
      <c r="M184" s="7">
        <f t="shared" si="26"/>
        <v>0.22058823529411764</v>
      </c>
      <c r="N184" s="142">
        <v>24</v>
      </c>
      <c r="O184" s="6">
        <f t="shared" si="27"/>
        <v>0.35294117647058826</v>
      </c>
      <c r="P184" s="140">
        <v>4</v>
      </c>
      <c r="Q184" s="6">
        <f t="shared" si="28"/>
        <v>5.8823529411764705E-2</v>
      </c>
      <c r="R184" s="140">
        <v>3</v>
      </c>
      <c r="S184" s="6">
        <f t="shared" si="29"/>
        <v>4.4117647058823532E-2</v>
      </c>
      <c r="T184" s="143">
        <v>0</v>
      </c>
      <c r="U184" s="6">
        <f t="shared" si="30"/>
        <v>0</v>
      </c>
      <c r="V184" s="143">
        <v>0</v>
      </c>
      <c r="W184" s="6">
        <f t="shared" si="31"/>
        <v>0</v>
      </c>
      <c r="X184" s="143">
        <v>0</v>
      </c>
      <c r="Y184" s="6">
        <f t="shared" si="32"/>
        <v>0</v>
      </c>
      <c r="Z184" s="140">
        <v>1</v>
      </c>
      <c r="AA184" s="6">
        <f t="shared" si="33"/>
        <v>1.4705882352941176E-2</v>
      </c>
      <c r="AB184" s="140">
        <v>23</v>
      </c>
      <c r="AC184" s="6">
        <f t="shared" si="34"/>
        <v>0.33823529411764708</v>
      </c>
      <c r="AD184" s="140">
        <v>13</v>
      </c>
      <c r="AE184" s="7">
        <f t="shared" si="35"/>
        <v>0.19117647058823528</v>
      </c>
      <c r="AF184" s="144">
        <v>46</v>
      </c>
      <c r="AG184" s="6">
        <f t="shared" si="37"/>
        <v>0.67647058823529416</v>
      </c>
      <c r="AH184" s="33">
        <v>22</v>
      </c>
      <c r="AI184" s="6">
        <f t="shared" si="38"/>
        <v>0.3235294117647059</v>
      </c>
    </row>
    <row r="185" spans="1:35" ht="15" customHeight="1" x14ac:dyDescent="0.3">
      <c r="A185" s="5" t="s">
        <v>402</v>
      </c>
      <c r="B185" s="5" t="s">
        <v>403</v>
      </c>
      <c r="C185" s="5" t="s">
        <v>11</v>
      </c>
      <c r="D185" s="5" t="s">
        <v>415</v>
      </c>
      <c r="E185" s="31" t="s">
        <v>416</v>
      </c>
      <c r="F185" s="32">
        <v>39685</v>
      </c>
      <c r="G185" s="5" t="s">
        <v>6</v>
      </c>
      <c r="H185" s="140" t="s">
        <v>412</v>
      </c>
      <c r="I185" s="141">
        <v>3</v>
      </c>
      <c r="J185" s="142">
        <v>3</v>
      </c>
      <c r="K185" s="6">
        <f t="shared" si="36"/>
        <v>1</v>
      </c>
      <c r="L185" s="143">
        <v>0</v>
      </c>
      <c r="M185" s="7">
        <f t="shared" si="26"/>
        <v>0</v>
      </c>
      <c r="N185" s="146">
        <v>0</v>
      </c>
      <c r="O185" s="6">
        <f t="shared" si="27"/>
        <v>0</v>
      </c>
      <c r="P185" s="143">
        <v>0</v>
      </c>
      <c r="Q185" s="6">
        <f t="shared" si="28"/>
        <v>0</v>
      </c>
      <c r="R185" s="143">
        <v>0</v>
      </c>
      <c r="S185" s="6">
        <f t="shared" si="29"/>
        <v>0</v>
      </c>
      <c r="T185" s="140">
        <v>2</v>
      </c>
      <c r="U185" s="6">
        <f t="shared" si="30"/>
        <v>0.66666666666666663</v>
      </c>
      <c r="V185" s="143">
        <v>0</v>
      </c>
      <c r="W185" s="6">
        <f t="shared" si="31"/>
        <v>0</v>
      </c>
      <c r="X185" s="143">
        <v>0</v>
      </c>
      <c r="Y185" s="6">
        <f t="shared" si="32"/>
        <v>0</v>
      </c>
      <c r="Z185" s="143">
        <v>0</v>
      </c>
      <c r="AA185" s="6">
        <f t="shared" si="33"/>
        <v>0</v>
      </c>
      <c r="AB185" s="140">
        <v>1</v>
      </c>
      <c r="AC185" s="6">
        <f t="shared" si="34"/>
        <v>0.33333333333333331</v>
      </c>
      <c r="AD185" s="143">
        <v>0</v>
      </c>
      <c r="AE185" s="7">
        <f t="shared" si="35"/>
        <v>0</v>
      </c>
      <c r="AF185" s="144">
        <v>3</v>
      </c>
      <c r="AG185" s="6">
        <f t="shared" si="37"/>
        <v>1</v>
      </c>
      <c r="AH185" s="33">
        <v>0</v>
      </c>
      <c r="AI185" s="6">
        <f t="shared" si="38"/>
        <v>0</v>
      </c>
    </row>
    <row r="186" spans="1:35" ht="15" customHeight="1" x14ac:dyDescent="0.3">
      <c r="A186" s="5" t="s">
        <v>402</v>
      </c>
      <c r="B186" s="5" t="s">
        <v>403</v>
      </c>
      <c r="C186" s="5" t="s">
        <v>11</v>
      </c>
      <c r="D186" s="5" t="s">
        <v>417</v>
      </c>
      <c r="E186" s="31" t="s">
        <v>418</v>
      </c>
      <c r="F186" s="32">
        <v>39685</v>
      </c>
      <c r="G186" s="5" t="s">
        <v>6</v>
      </c>
      <c r="H186" s="140" t="s">
        <v>412</v>
      </c>
      <c r="I186" s="141">
        <v>2</v>
      </c>
      <c r="J186" s="142">
        <v>1</v>
      </c>
      <c r="K186" s="6">
        <f t="shared" si="36"/>
        <v>0.5</v>
      </c>
      <c r="L186" s="140">
        <v>1</v>
      </c>
      <c r="M186" s="7">
        <f t="shared" si="26"/>
        <v>0.5</v>
      </c>
      <c r="N186" s="146">
        <v>0</v>
      </c>
      <c r="O186" s="6">
        <f t="shared" si="27"/>
        <v>0</v>
      </c>
      <c r="P186" s="143">
        <v>0</v>
      </c>
      <c r="Q186" s="6">
        <f t="shared" si="28"/>
        <v>0</v>
      </c>
      <c r="R186" s="143">
        <v>0</v>
      </c>
      <c r="S186" s="6">
        <f t="shared" si="29"/>
        <v>0</v>
      </c>
      <c r="T186" s="143">
        <v>0</v>
      </c>
      <c r="U186" s="6">
        <f t="shared" si="30"/>
        <v>0</v>
      </c>
      <c r="V186" s="143">
        <v>0</v>
      </c>
      <c r="W186" s="6">
        <f t="shared" si="31"/>
        <v>0</v>
      </c>
      <c r="X186" s="143">
        <v>0</v>
      </c>
      <c r="Y186" s="6">
        <f t="shared" si="32"/>
        <v>0</v>
      </c>
      <c r="Z186" s="143">
        <v>0</v>
      </c>
      <c r="AA186" s="6">
        <f t="shared" si="33"/>
        <v>0</v>
      </c>
      <c r="AB186" s="140">
        <v>2</v>
      </c>
      <c r="AC186" s="6">
        <f t="shared" si="34"/>
        <v>1</v>
      </c>
      <c r="AD186" s="143">
        <v>0</v>
      </c>
      <c r="AE186" s="7">
        <f t="shared" si="35"/>
        <v>0</v>
      </c>
      <c r="AF186" s="144">
        <v>2</v>
      </c>
      <c r="AG186" s="6">
        <f t="shared" si="37"/>
        <v>1</v>
      </c>
      <c r="AH186" s="33">
        <v>0</v>
      </c>
      <c r="AI186" s="6">
        <f t="shared" si="38"/>
        <v>0</v>
      </c>
    </row>
    <row r="187" spans="1:35" ht="15" customHeight="1" x14ac:dyDescent="0.3">
      <c r="A187" s="5" t="s">
        <v>402</v>
      </c>
      <c r="B187" s="5" t="s">
        <v>403</v>
      </c>
      <c r="C187" s="5" t="s">
        <v>11</v>
      </c>
      <c r="D187" s="5" t="s">
        <v>419</v>
      </c>
      <c r="E187" s="31" t="s">
        <v>420</v>
      </c>
      <c r="F187" s="32">
        <v>39685</v>
      </c>
      <c r="G187" s="5" t="s">
        <v>6</v>
      </c>
      <c r="H187" s="140" t="s">
        <v>412</v>
      </c>
      <c r="I187" s="141">
        <v>21</v>
      </c>
      <c r="J187" s="142">
        <v>11</v>
      </c>
      <c r="K187" s="6">
        <f t="shared" si="36"/>
        <v>0.52380952380952384</v>
      </c>
      <c r="L187" s="140">
        <v>10</v>
      </c>
      <c r="M187" s="7">
        <f t="shared" si="26"/>
        <v>0.47619047619047616</v>
      </c>
      <c r="N187" s="142">
        <v>6</v>
      </c>
      <c r="O187" s="6">
        <f t="shared" si="27"/>
        <v>0.2857142857142857</v>
      </c>
      <c r="P187" s="140">
        <v>1</v>
      </c>
      <c r="Q187" s="6">
        <f t="shared" si="28"/>
        <v>4.7619047619047616E-2</v>
      </c>
      <c r="R187" s="143">
        <v>0</v>
      </c>
      <c r="S187" s="6">
        <f t="shared" si="29"/>
        <v>0</v>
      </c>
      <c r="T187" s="143">
        <v>0</v>
      </c>
      <c r="U187" s="6">
        <f t="shared" si="30"/>
        <v>0</v>
      </c>
      <c r="V187" s="143">
        <v>0</v>
      </c>
      <c r="W187" s="6">
        <f t="shared" si="31"/>
        <v>0</v>
      </c>
      <c r="X187" s="143">
        <v>0</v>
      </c>
      <c r="Y187" s="6">
        <f t="shared" si="32"/>
        <v>0</v>
      </c>
      <c r="Z187" s="143">
        <v>0</v>
      </c>
      <c r="AA187" s="6">
        <f t="shared" si="33"/>
        <v>0</v>
      </c>
      <c r="AB187" s="140">
        <v>10</v>
      </c>
      <c r="AC187" s="6">
        <f t="shared" si="34"/>
        <v>0.47619047619047616</v>
      </c>
      <c r="AD187" s="140">
        <v>4</v>
      </c>
      <c r="AE187" s="7">
        <f t="shared" si="35"/>
        <v>0.19047619047619047</v>
      </c>
      <c r="AF187" s="144">
        <v>15</v>
      </c>
      <c r="AG187" s="6">
        <f t="shared" si="37"/>
        <v>0.7142857142857143</v>
      </c>
      <c r="AH187" s="33">
        <v>6</v>
      </c>
      <c r="AI187" s="6">
        <f t="shared" si="38"/>
        <v>0.2857142857142857</v>
      </c>
    </row>
    <row r="188" spans="1:35" ht="15" customHeight="1" x14ac:dyDescent="0.3">
      <c r="A188" s="5" t="s">
        <v>402</v>
      </c>
      <c r="B188" s="5" t="s">
        <v>403</v>
      </c>
      <c r="C188" s="5" t="s">
        <v>3</v>
      </c>
      <c r="D188" s="5" t="s">
        <v>421</v>
      </c>
      <c r="E188" s="31" t="s">
        <v>422</v>
      </c>
      <c r="F188" s="32">
        <v>37858</v>
      </c>
      <c r="G188" s="5" t="s">
        <v>6</v>
      </c>
      <c r="H188" s="140" t="s">
        <v>30</v>
      </c>
      <c r="I188" s="141">
        <v>131</v>
      </c>
      <c r="J188" s="142">
        <v>106</v>
      </c>
      <c r="K188" s="6">
        <f t="shared" si="36"/>
        <v>0.80916030534351147</v>
      </c>
      <c r="L188" s="140">
        <v>25</v>
      </c>
      <c r="M188" s="7">
        <f t="shared" si="26"/>
        <v>0.19083969465648856</v>
      </c>
      <c r="N188" s="142">
        <v>42</v>
      </c>
      <c r="O188" s="6">
        <f t="shared" si="27"/>
        <v>0.32061068702290074</v>
      </c>
      <c r="P188" s="140">
        <v>6</v>
      </c>
      <c r="Q188" s="6">
        <f t="shared" si="28"/>
        <v>4.5801526717557252E-2</v>
      </c>
      <c r="R188" s="140">
        <v>10</v>
      </c>
      <c r="S188" s="6">
        <f t="shared" si="29"/>
        <v>7.6335877862595422E-2</v>
      </c>
      <c r="T188" s="140">
        <v>3</v>
      </c>
      <c r="U188" s="6">
        <f t="shared" si="30"/>
        <v>2.2900763358778626E-2</v>
      </c>
      <c r="V188" s="143">
        <v>0</v>
      </c>
      <c r="W188" s="6">
        <f t="shared" si="31"/>
        <v>0</v>
      </c>
      <c r="X188" s="143">
        <v>0</v>
      </c>
      <c r="Y188" s="6">
        <f t="shared" si="32"/>
        <v>0</v>
      </c>
      <c r="Z188" s="143">
        <v>0</v>
      </c>
      <c r="AA188" s="6">
        <f t="shared" si="33"/>
        <v>0</v>
      </c>
      <c r="AB188" s="140">
        <v>70</v>
      </c>
      <c r="AC188" s="6">
        <f t="shared" si="34"/>
        <v>0.53435114503816794</v>
      </c>
      <c r="AD188" s="143">
        <v>0</v>
      </c>
      <c r="AE188" s="7">
        <f t="shared" si="35"/>
        <v>0</v>
      </c>
      <c r="AF188" s="144">
        <v>117</v>
      </c>
      <c r="AG188" s="6">
        <f t="shared" si="37"/>
        <v>0.89312977099236646</v>
      </c>
      <c r="AH188" s="145">
        <v>14</v>
      </c>
      <c r="AI188" s="6">
        <f t="shared" si="38"/>
        <v>0.10687022900763359</v>
      </c>
    </row>
    <row r="189" spans="1:35" ht="15" customHeight="1" x14ac:dyDescent="0.3">
      <c r="A189" s="5" t="s">
        <v>402</v>
      </c>
      <c r="B189" s="5" t="s">
        <v>403</v>
      </c>
      <c r="C189" s="5" t="s">
        <v>3</v>
      </c>
      <c r="D189" s="5" t="s">
        <v>423</v>
      </c>
      <c r="E189" s="31" t="s">
        <v>424</v>
      </c>
      <c r="F189" s="32">
        <v>41302</v>
      </c>
      <c r="G189" s="5" t="s">
        <v>6</v>
      </c>
      <c r="H189" s="140" t="s">
        <v>30</v>
      </c>
      <c r="I189" s="141">
        <v>55</v>
      </c>
      <c r="J189" s="142">
        <v>25</v>
      </c>
      <c r="K189" s="6">
        <f t="shared" si="36"/>
        <v>0.45454545454545453</v>
      </c>
      <c r="L189" s="140">
        <v>30</v>
      </c>
      <c r="M189" s="7">
        <f t="shared" si="26"/>
        <v>0.54545454545454541</v>
      </c>
      <c r="N189" s="142">
        <v>6</v>
      </c>
      <c r="O189" s="6">
        <f t="shared" si="27"/>
        <v>0.10909090909090909</v>
      </c>
      <c r="P189" s="140">
        <v>1</v>
      </c>
      <c r="Q189" s="6">
        <f t="shared" si="28"/>
        <v>1.8181818181818181E-2</v>
      </c>
      <c r="R189" s="140">
        <v>2</v>
      </c>
      <c r="S189" s="6">
        <f t="shared" si="29"/>
        <v>3.6363636363636362E-2</v>
      </c>
      <c r="T189" s="140">
        <v>2</v>
      </c>
      <c r="U189" s="6">
        <f t="shared" si="30"/>
        <v>3.6363636363636362E-2</v>
      </c>
      <c r="V189" s="143">
        <v>0</v>
      </c>
      <c r="W189" s="6">
        <f t="shared" si="31"/>
        <v>0</v>
      </c>
      <c r="X189" s="143">
        <v>0</v>
      </c>
      <c r="Y189" s="6">
        <f t="shared" si="32"/>
        <v>0</v>
      </c>
      <c r="Z189" s="143">
        <v>0</v>
      </c>
      <c r="AA189" s="6">
        <f t="shared" si="33"/>
        <v>0</v>
      </c>
      <c r="AB189" s="140">
        <v>44</v>
      </c>
      <c r="AC189" s="6">
        <f t="shared" si="34"/>
        <v>0.8</v>
      </c>
      <c r="AD189" s="143">
        <v>0</v>
      </c>
      <c r="AE189" s="7">
        <f t="shared" si="35"/>
        <v>0</v>
      </c>
      <c r="AF189" s="144">
        <v>51</v>
      </c>
      <c r="AG189" s="6">
        <f t="shared" si="37"/>
        <v>0.92727272727272725</v>
      </c>
      <c r="AH189" s="145">
        <v>4</v>
      </c>
      <c r="AI189" s="6">
        <f t="shared" si="38"/>
        <v>7.2727272727272724E-2</v>
      </c>
    </row>
    <row r="190" spans="1:35" ht="15" customHeight="1" x14ac:dyDescent="0.3">
      <c r="A190" s="5" t="s">
        <v>402</v>
      </c>
      <c r="B190" s="5" t="s">
        <v>403</v>
      </c>
      <c r="C190" s="5" t="s">
        <v>3</v>
      </c>
      <c r="D190" s="5" t="s">
        <v>425</v>
      </c>
      <c r="E190" s="31" t="s">
        <v>426</v>
      </c>
      <c r="F190" s="32">
        <v>41275</v>
      </c>
      <c r="G190" s="5" t="s">
        <v>6</v>
      </c>
      <c r="H190" s="140" t="s">
        <v>30</v>
      </c>
      <c r="I190" s="141">
        <v>38</v>
      </c>
      <c r="J190" s="142">
        <v>23</v>
      </c>
      <c r="K190" s="6">
        <f t="shared" si="36"/>
        <v>0.60526315789473684</v>
      </c>
      <c r="L190" s="140">
        <v>15</v>
      </c>
      <c r="M190" s="7">
        <f t="shared" si="26"/>
        <v>0.39473684210526316</v>
      </c>
      <c r="N190" s="142">
        <v>6</v>
      </c>
      <c r="O190" s="6">
        <f t="shared" si="27"/>
        <v>0.15789473684210525</v>
      </c>
      <c r="P190" s="140">
        <v>1</v>
      </c>
      <c r="Q190" s="6">
        <f t="shared" si="28"/>
        <v>2.6315789473684209E-2</v>
      </c>
      <c r="R190" s="140">
        <v>2</v>
      </c>
      <c r="S190" s="6">
        <f t="shared" si="29"/>
        <v>5.2631578947368418E-2</v>
      </c>
      <c r="T190" s="140">
        <v>1</v>
      </c>
      <c r="U190" s="6">
        <f t="shared" si="30"/>
        <v>2.6315789473684209E-2</v>
      </c>
      <c r="V190" s="140">
        <v>2</v>
      </c>
      <c r="W190" s="6">
        <f t="shared" si="31"/>
        <v>5.2631578947368418E-2</v>
      </c>
      <c r="X190" s="140">
        <v>1</v>
      </c>
      <c r="Y190" s="6">
        <f t="shared" si="32"/>
        <v>2.6315789473684209E-2</v>
      </c>
      <c r="Z190" s="143">
        <v>0</v>
      </c>
      <c r="AA190" s="6">
        <f t="shared" si="33"/>
        <v>0</v>
      </c>
      <c r="AB190" s="140">
        <v>25</v>
      </c>
      <c r="AC190" s="6">
        <f t="shared" si="34"/>
        <v>0.65789473684210531</v>
      </c>
      <c r="AD190" s="143">
        <v>0</v>
      </c>
      <c r="AE190" s="7">
        <f t="shared" si="35"/>
        <v>0</v>
      </c>
      <c r="AF190" s="144">
        <v>38</v>
      </c>
      <c r="AG190" s="6">
        <f t="shared" si="37"/>
        <v>1</v>
      </c>
      <c r="AH190" s="33">
        <v>0</v>
      </c>
      <c r="AI190" s="6">
        <f t="shared" si="38"/>
        <v>0</v>
      </c>
    </row>
    <row r="191" spans="1:35" ht="15" customHeight="1" thickBot="1" x14ac:dyDescent="0.35">
      <c r="A191" s="8" t="s">
        <v>402</v>
      </c>
      <c r="B191" s="8" t="s">
        <v>403</v>
      </c>
      <c r="C191" s="8" t="s">
        <v>3</v>
      </c>
      <c r="D191" s="8" t="s">
        <v>427</v>
      </c>
      <c r="E191" s="51" t="s">
        <v>428</v>
      </c>
      <c r="F191" s="52">
        <v>41275</v>
      </c>
      <c r="G191" s="8" t="s">
        <v>6</v>
      </c>
      <c r="H191" s="147" t="s">
        <v>30</v>
      </c>
      <c r="I191" s="148">
        <v>81</v>
      </c>
      <c r="J191" s="149">
        <v>70</v>
      </c>
      <c r="K191" s="9">
        <f t="shared" si="36"/>
        <v>0.86419753086419748</v>
      </c>
      <c r="L191" s="147">
        <v>11</v>
      </c>
      <c r="M191" s="10">
        <f t="shared" si="26"/>
        <v>0.13580246913580246</v>
      </c>
      <c r="N191" s="149">
        <v>15</v>
      </c>
      <c r="O191" s="9">
        <f t="shared" si="27"/>
        <v>0.18518518518518517</v>
      </c>
      <c r="P191" s="147">
        <v>2</v>
      </c>
      <c r="Q191" s="9">
        <f t="shared" si="28"/>
        <v>2.4691358024691357E-2</v>
      </c>
      <c r="R191" s="151">
        <v>0</v>
      </c>
      <c r="S191" s="9">
        <f t="shared" si="29"/>
        <v>0</v>
      </c>
      <c r="T191" s="147">
        <v>2</v>
      </c>
      <c r="U191" s="9">
        <f t="shared" si="30"/>
        <v>2.4691358024691357E-2</v>
      </c>
      <c r="V191" s="151">
        <v>0</v>
      </c>
      <c r="W191" s="9">
        <f t="shared" si="31"/>
        <v>0</v>
      </c>
      <c r="X191" s="151">
        <v>0</v>
      </c>
      <c r="Y191" s="9">
        <f t="shared" si="32"/>
        <v>0</v>
      </c>
      <c r="Z191" s="151">
        <v>0</v>
      </c>
      <c r="AA191" s="9">
        <f t="shared" si="33"/>
        <v>0</v>
      </c>
      <c r="AB191" s="147">
        <v>62</v>
      </c>
      <c r="AC191" s="9">
        <f t="shared" si="34"/>
        <v>0.76543209876543206</v>
      </c>
      <c r="AD191" s="151">
        <v>0</v>
      </c>
      <c r="AE191" s="10">
        <f t="shared" si="35"/>
        <v>0</v>
      </c>
      <c r="AF191" s="152">
        <v>70</v>
      </c>
      <c r="AG191" s="9">
        <f t="shared" si="37"/>
        <v>0.86419753086419748</v>
      </c>
      <c r="AH191" s="80">
        <v>11</v>
      </c>
      <c r="AI191" s="9">
        <f t="shared" si="38"/>
        <v>0.13580246913580246</v>
      </c>
    </row>
    <row r="192" spans="1:35" ht="15" customHeight="1" x14ac:dyDescent="0.3">
      <c r="A192" s="68" t="s">
        <v>402</v>
      </c>
      <c r="B192" s="68" t="s">
        <v>429</v>
      </c>
      <c r="C192" s="68" t="s">
        <v>11</v>
      </c>
      <c r="D192" s="68" t="s">
        <v>430</v>
      </c>
      <c r="E192" s="69" t="s">
        <v>431</v>
      </c>
      <c r="F192" s="70">
        <v>41876</v>
      </c>
      <c r="G192" s="68" t="s">
        <v>6</v>
      </c>
      <c r="H192" s="190" t="s">
        <v>65</v>
      </c>
      <c r="I192" s="191">
        <v>2</v>
      </c>
      <c r="J192" s="192">
        <v>1</v>
      </c>
      <c r="K192" s="71">
        <f t="shared" si="36"/>
        <v>0.5</v>
      </c>
      <c r="L192" s="190">
        <v>1</v>
      </c>
      <c r="M192" s="102">
        <f t="shared" si="26"/>
        <v>0.5</v>
      </c>
      <c r="N192" s="192">
        <v>1</v>
      </c>
      <c r="O192" s="71">
        <f t="shared" si="27"/>
        <v>0.5</v>
      </c>
      <c r="P192" s="194">
        <v>0</v>
      </c>
      <c r="Q192" s="71">
        <f t="shared" si="28"/>
        <v>0</v>
      </c>
      <c r="R192" s="194">
        <v>0</v>
      </c>
      <c r="S192" s="71">
        <f t="shared" si="29"/>
        <v>0</v>
      </c>
      <c r="T192" s="194">
        <v>0</v>
      </c>
      <c r="U192" s="71">
        <f t="shared" si="30"/>
        <v>0</v>
      </c>
      <c r="V192" s="194">
        <v>0</v>
      </c>
      <c r="W192" s="71">
        <f t="shared" si="31"/>
        <v>0</v>
      </c>
      <c r="X192" s="194">
        <v>0</v>
      </c>
      <c r="Y192" s="71">
        <f t="shared" si="32"/>
        <v>0</v>
      </c>
      <c r="Z192" s="194">
        <v>0</v>
      </c>
      <c r="AA192" s="71">
        <f t="shared" si="33"/>
        <v>0</v>
      </c>
      <c r="AB192" s="190">
        <v>1</v>
      </c>
      <c r="AC192" s="71">
        <f t="shared" si="34"/>
        <v>0.5</v>
      </c>
      <c r="AD192" s="194">
        <v>0</v>
      </c>
      <c r="AE192" s="102">
        <f t="shared" si="35"/>
        <v>0</v>
      </c>
      <c r="AF192" s="195">
        <v>1</v>
      </c>
      <c r="AG192" s="71">
        <f t="shared" si="37"/>
        <v>0.5</v>
      </c>
      <c r="AH192" s="196">
        <v>1</v>
      </c>
      <c r="AI192" s="12">
        <f t="shared" si="38"/>
        <v>0.5</v>
      </c>
    </row>
    <row r="193" spans="1:35" ht="15" customHeight="1" x14ac:dyDescent="0.3">
      <c r="A193" s="14" t="s">
        <v>402</v>
      </c>
      <c r="B193" s="14" t="s">
        <v>429</v>
      </c>
      <c r="C193" s="14" t="s">
        <v>11</v>
      </c>
      <c r="D193" s="14" t="s">
        <v>432</v>
      </c>
      <c r="E193" s="42" t="s">
        <v>433</v>
      </c>
      <c r="F193" s="43">
        <v>40053</v>
      </c>
      <c r="G193" s="14" t="s">
        <v>6</v>
      </c>
      <c r="H193" s="122" t="s">
        <v>17</v>
      </c>
      <c r="I193" s="123">
        <v>24</v>
      </c>
      <c r="J193" s="124">
        <v>9</v>
      </c>
      <c r="K193" s="15">
        <f t="shared" si="36"/>
        <v>0.375</v>
      </c>
      <c r="L193" s="122">
        <v>15</v>
      </c>
      <c r="M193" s="16">
        <f t="shared" si="26"/>
        <v>0.625</v>
      </c>
      <c r="N193" s="177">
        <v>0</v>
      </c>
      <c r="O193" s="15">
        <f t="shared" si="27"/>
        <v>0</v>
      </c>
      <c r="P193" s="122">
        <v>3</v>
      </c>
      <c r="Q193" s="15">
        <f t="shared" si="28"/>
        <v>0.125</v>
      </c>
      <c r="R193" s="122">
        <v>1</v>
      </c>
      <c r="S193" s="15">
        <f t="shared" si="29"/>
        <v>4.1666666666666664E-2</v>
      </c>
      <c r="T193" s="122">
        <v>1</v>
      </c>
      <c r="U193" s="15">
        <f t="shared" si="30"/>
        <v>4.1666666666666664E-2</v>
      </c>
      <c r="V193" s="125">
        <v>0</v>
      </c>
      <c r="W193" s="15">
        <f t="shared" si="31"/>
        <v>0</v>
      </c>
      <c r="X193" s="125">
        <v>0</v>
      </c>
      <c r="Y193" s="15">
        <f t="shared" si="32"/>
        <v>0</v>
      </c>
      <c r="Z193" s="125">
        <v>0</v>
      </c>
      <c r="AA193" s="15">
        <f t="shared" si="33"/>
        <v>0</v>
      </c>
      <c r="AB193" s="122">
        <v>18</v>
      </c>
      <c r="AC193" s="15">
        <f t="shared" si="34"/>
        <v>0.75</v>
      </c>
      <c r="AD193" s="122">
        <v>1</v>
      </c>
      <c r="AE193" s="16">
        <f t="shared" si="35"/>
        <v>4.1666666666666664E-2</v>
      </c>
      <c r="AF193" s="178">
        <v>19</v>
      </c>
      <c r="AG193" s="15">
        <f t="shared" si="37"/>
        <v>0.79166666666666663</v>
      </c>
      <c r="AH193" s="179">
        <v>5</v>
      </c>
      <c r="AI193" s="15">
        <f t="shared" si="38"/>
        <v>0.20833333333333334</v>
      </c>
    </row>
    <row r="194" spans="1:35" ht="15" customHeight="1" x14ac:dyDescent="0.3">
      <c r="A194" s="14" t="s">
        <v>402</v>
      </c>
      <c r="B194" s="14" t="s">
        <v>429</v>
      </c>
      <c r="C194" s="14" t="s">
        <v>11</v>
      </c>
      <c r="D194" s="14" t="s">
        <v>434</v>
      </c>
      <c r="E194" s="42" t="s">
        <v>435</v>
      </c>
      <c r="F194" s="43">
        <v>40299</v>
      </c>
      <c r="G194" s="14" t="s">
        <v>6</v>
      </c>
      <c r="H194" s="122" t="s">
        <v>17</v>
      </c>
      <c r="I194" s="123">
        <v>14</v>
      </c>
      <c r="J194" s="124">
        <v>8</v>
      </c>
      <c r="K194" s="15">
        <f t="shared" si="36"/>
        <v>0.5714285714285714</v>
      </c>
      <c r="L194" s="122">
        <v>6</v>
      </c>
      <c r="M194" s="16">
        <f t="shared" si="26"/>
        <v>0.42857142857142855</v>
      </c>
      <c r="N194" s="177">
        <v>0</v>
      </c>
      <c r="O194" s="15">
        <f t="shared" si="27"/>
        <v>0</v>
      </c>
      <c r="P194" s="125">
        <v>0</v>
      </c>
      <c r="Q194" s="15">
        <f t="shared" si="28"/>
        <v>0</v>
      </c>
      <c r="R194" s="122">
        <v>2</v>
      </c>
      <c r="S194" s="15">
        <f t="shared" si="29"/>
        <v>0.14285714285714285</v>
      </c>
      <c r="T194" s="122">
        <v>1</v>
      </c>
      <c r="U194" s="15">
        <f t="shared" si="30"/>
        <v>7.1428571428571425E-2</v>
      </c>
      <c r="V194" s="125">
        <v>0</v>
      </c>
      <c r="W194" s="15">
        <f t="shared" si="31"/>
        <v>0</v>
      </c>
      <c r="X194" s="125">
        <v>0</v>
      </c>
      <c r="Y194" s="15">
        <f t="shared" si="32"/>
        <v>0</v>
      </c>
      <c r="Z194" s="125">
        <v>0</v>
      </c>
      <c r="AA194" s="15">
        <f t="shared" si="33"/>
        <v>0</v>
      </c>
      <c r="AB194" s="122">
        <v>11</v>
      </c>
      <c r="AC194" s="15">
        <f t="shared" si="34"/>
        <v>0.7857142857142857</v>
      </c>
      <c r="AD194" s="125">
        <v>0</v>
      </c>
      <c r="AE194" s="16">
        <f t="shared" si="35"/>
        <v>0</v>
      </c>
      <c r="AF194" s="178">
        <v>8</v>
      </c>
      <c r="AG194" s="15">
        <f t="shared" si="37"/>
        <v>0.5714285714285714</v>
      </c>
      <c r="AH194" s="179">
        <v>6</v>
      </c>
      <c r="AI194" s="15">
        <f t="shared" si="38"/>
        <v>0.42857142857142855</v>
      </c>
    </row>
    <row r="195" spans="1:35" ht="15" customHeight="1" x14ac:dyDescent="0.3">
      <c r="A195" s="14" t="s">
        <v>402</v>
      </c>
      <c r="B195" s="14" t="s">
        <v>429</v>
      </c>
      <c r="C195" s="14" t="s">
        <v>3</v>
      </c>
      <c r="D195" s="14" t="s">
        <v>436</v>
      </c>
      <c r="E195" s="42" t="s">
        <v>437</v>
      </c>
      <c r="F195" s="43">
        <v>40197</v>
      </c>
      <c r="G195" s="14" t="s">
        <v>6</v>
      </c>
      <c r="H195" s="122" t="s">
        <v>30</v>
      </c>
      <c r="I195" s="123">
        <v>14</v>
      </c>
      <c r="J195" s="124">
        <v>6</v>
      </c>
      <c r="K195" s="15">
        <f t="shared" si="36"/>
        <v>0.42857142857142855</v>
      </c>
      <c r="L195" s="122">
        <v>8</v>
      </c>
      <c r="M195" s="16">
        <f t="shared" si="26"/>
        <v>0.5714285714285714</v>
      </c>
      <c r="N195" s="124">
        <v>2</v>
      </c>
      <c r="O195" s="15">
        <f t="shared" si="27"/>
        <v>0.14285714285714285</v>
      </c>
      <c r="P195" s="125">
        <v>0</v>
      </c>
      <c r="Q195" s="15">
        <f t="shared" si="28"/>
        <v>0</v>
      </c>
      <c r="R195" s="122">
        <v>1</v>
      </c>
      <c r="S195" s="15">
        <f t="shared" si="29"/>
        <v>7.1428571428571425E-2</v>
      </c>
      <c r="T195" s="122">
        <v>1</v>
      </c>
      <c r="U195" s="15">
        <f t="shared" si="30"/>
        <v>7.1428571428571425E-2</v>
      </c>
      <c r="V195" s="125">
        <v>0</v>
      </c>
      <c r="W195" s="15">
        <f t="shared" si="31"/>
        <v>0</v>
      </c>
      <c r="X195" s="125">
        <v>0</v>
      </c>
      <c r="Y195" s="15">
        <f t="shared" si="32"/>
        <v>0</v>
      </c>
      <c r="Z195" s="125">
        <v>0</v>
      </c>
      <c r="AA195" s="15">
        <f t="shared" si="33"/>
        <v>0</v>
      </c>
      <c r="AB195" s="122">
        <v>10</v>
      </c>
      <c r="AC195" s="15">
        <f t="shared" si="34"/>
        <v>0.7142857142857143</v>
      </c>
      <c r="AD195" s="125">
        <v>0</v>
      </c>
      <c r="AE195" s="16">
        <f t="shared" si="35"/>
        <v>0</v>
      </c>
      <c r="AF195" s="178">
        <v>11</v>
      </c>
      <c r="AG195" s="15">
        <f t="shared" si="37"/>
        <v>0.7857142857142857</v>
      </c>
      <c r="AH195" s="44">
        <v>3</v>
      </c>
      <c r="AI195" s="15">
        <f t="shared" si="38"/>
        <v>0.21428571428571427</v>
      </c>
    </row>
    <row r="196" spans="1:35" ht="15" customHeight="1" x14ac:dyDescent="0.3">
      <c r="A196" s="14" t="s">
        <v>402</v>
      </c>
      <c r="B196" s="14" t="s">
        <v>429</v>
      </c>
      <c r="C196" s="14" t="s">
        <v>3</v>
      </c>
      <c r="D196" s="14" t="s">
        <v>438</v>
      </c>
      <c r="E196" s="42" t="s">
        <v>439</v>
      </c>
      <c r="F196" s="43">
        <v>39825</v>
      </c>
      <c r="G196" s="14" t="s">
        <v>6</v>
      </c>
      <c r="H196" s="122" t="s">
        <v>30</v>
      </c>
      <c r="I196" s="123">
        <v>143</v>
      </c>
      <c r="J196" s="124">
        <v>118</v>
      </c>
      <c r="K196" s="15">
        <f t="shared" si="36"/>
        <v>0.82517482517482521</v>
      </c>
      <c r="L196" s="122">
        <v>25</v>
      </c>
      <c r="M196" s="16">
        <f t="shared" ref="M196:M237" si="39">L196/I196</f>
        <v>0.17482517482517482</v>
      </c>
      <c r="N196" s="124">
        <v>6</v>
      </c>
      <c r="O196" s="15">
        <f t="shared" ref="O196:O237" si="40">N196/I196</f>
        <v>4.195804195804196E-2</v>
      </c>
      <c r="P196" s="122">
        <v>2</v>
      </c>
      <c r="Q196" s="15">
        <f t="shared" ref="Q196:Q237" si="41">P196/I196</f>
        <v>1.3986013986013986E-2</v>
      </c>
      <c r="R196" s="122">
        <v>5</v>
      </c>
      <c r="S196" s="15">
        <f t="shared" ref="S196:S237" si="42">R196/I196</f>
        <v>3.4965034965034968E-2</v>
      </c>
      <c r="T196" s="122">
        <v>3</v>
      </c>
      <c r="U196" s="15">
        <f t="shared" ref="U196:U237" si="43">T196/I196</f>
        <v>2.097902097902098E-2</v>
      </c>
      <c r="V196" s="125">
        <v>0</v>
      </c>
      <c r="W196" s="15">
        <f t="shared" ref="W196:W237" si="44">V196/I196</f>
        <v>0</v>
      </c>
      <c r="X196" s="122">
        <v>2</v>
      </c>
      <c r="Y196" s="15">
        <f t="shared" ref="Y196:Y237" si="45">X196/I196</f>
        <v>1.3986013986013986E-2</v>
      </c>
      <c r="Z196" s="125">
        <v>0</v>
      </c>
      <c r="AA196" s="15">
        <f t="shared" ref="AA196:AA237" si="46">Z196/I196</f>
        <v>0</v>
      </c>
      <c r="AB196" s="122">
        <v>125</v>
      </c>
      <c r="AC196" s="15">
        <f t="shared" ref="AC196:AC237" si="47">AB196/I196</f>
        <v>0.87412587412587417</v>
      </c>
      <c r="AD196" s="125">
        <v>0</v>
      </c>
      <c r="AE196" s="16">
        <f t="shared" ref="AE196:AE237" si="48">AD196/I196</f>
        <v>0</v>
      </c>
      <c r="AF196" s="178">
        <v>122</v>
      </c>
      <c r="AG196" s="15">
        <f t="shared" si="37"/>
        <v>0.85314685314685312</v>
      </c>
      <c r="AH196" s="44">
        <v>21</v>
      </c>
      <c r="AI196" s="15">
        <f t="shared" si="38"/>
        <v>0.14685314685314685</v>
      </c>
    </row>
    <row r="197" spans="1:35" ht="15" customHeight="1" x14ac:dyDescent="0.3">
      <c r="A197" s="14" t="s">
        <v>402</v>
      </c>
      <c r="B197" s="14" t="s">
        <v>429</v>
      </c>
      <c r="C197" s="14" t="s">
        <v>3</v>
      </c>
      <c r="D197" s="14" t="s">
        <v>440</v>
      </c>
      <c r="E197" s="42" t="s">
        <v>441</v>
      </c>
      <c r="F197" s="43">
        <v>33756</v>
      </c>
      <c r="G197" s="14" t="s">
        <v>6</v>
      </c>
      <c r="H197" s="122" t="s">
        <v>30</v>
      </c>
      <c r="I197" s="123">
        <v>156</v>
      </c>
      <c r="J197" s="124">
        <v>61</v>
      </c>
      <c r="K197" s="15">
        <f t="shared" ref="K197:K237" si="49">J197/I197</f>
        <v>0.39102564102564102</v>
      </c>
      <c r="L197" s="122">
        <v>95</v>
      </c>
      <c r="M197" s="16">
        <f t="shared" si="39"/>
        <v>0.60897435897435892</v>
      </c>
      <c r="N197" s="124">
        <v>5</v>
      </c>
      <c r="O197" s="15">
        <f t="shared" si="40"/>
        <v>3.2051282051282048E-2</v>
      </c>
      <c r="P197" s="122">
        <v>1</v>
      </c>
      <c r="Q197" s="15">
        <f t="shared" si="41"/>
        <v>6.41025641025641E-3</v>
      </c>
      <c r="R197" s="122">
        <v>7</v>
      </c>
      <c r="S197" s="15">
        <f t="shared" si="42"/>
        <v>4.4871794871794872E-2</v>
      </c>
      <c r="T197" s="122">
        <v>6</v>
      </c>
      <c r="U197" s="15">
        <f t="shared" si="43"/>
        <v>3.8461538461538464E-2</v>
      </c>
      <c r="V197" s="125">
        <v>0</v>
      </c>
      <c r="W197" s="15">
        <f t="shared" si="44"/>
        <v>0</v>
      </c>
      <c r="X197" s="125">
        <v>0</v>
      </c>
      <c r="Y197" s="15">
        <f t="shared" si="45"/>
        <v>0</v>
      </c>
      <c r="Z197" s="122">
        <v>1</v>
      </c>
      <c r="AA197" s="15">
        <f t="shared" si="46"/>
        <v>6.41025641025641E-3</v>
      </c>
      <c r="AB197" s="122">
        <v>133</v>
      </c>
      <c r="AC197" s="15">
        <f t="shared" si="47"/>
        <v>0.85256410256410253</v>
      </c>
      <c r="AD197" s="122">
        <v>3</v>
      </c>
      <c r="AE197" s="16">
        <f t="shared" si="48"/>
        <v>1.9230769230769232E-2</v>
      </c>
      <c r="AF197" s="178">
        <v>124</v>
      </c>
      <c r="AG197" s="15">
        <f t="shared" ref="AG197:AG237" si="50" xml:space="preserve"> AF197/I197</f>
        <v>0.79487179487179482</v>
      </c>
      <c r="AH197" s="179">
        <v>32</v>
      </c>
      <c r="AI197" s="15">
        <f t="shared" ref="AI197:AI237" si="51" xml:space="preserve"> AH197/I197</f>
        <v>0.20512820512820512</v>
      </c>
    </row>
    <row r="198" spans="1:35" ht="15" customHeight="1" x14ac:dyDescent="0.3">
      <c r="A198" s="14" t="s">
        <v>402</v>
      </c>
      <c r="B198" s="14" t="s">
        <v>429</v>
      </c>
      <c r="C198" s="14" t="s">
        <v>3</v>
      </c>
      <c r="D198" s="14" t="s">
        <v>442</v>
      </c>
      <c r="E198" s="42" t="s">
        <v>443</v>
      </c>
      <c r="F198" s="43">
        <v>39825</v>
      </c>
      <c r="G198" s="14" t="s">
        <v>6</v>
      </c>
      <c r="H198" s="122" t="s">
        <v>30</v>
      </c>
      <c r="I198" s="123">
        <v>324</v>
      </c>
      <c r="J198" s="124">
        <v>176</v>
      </c>
      <c r="K198" s="15">
        <f t="shared" si="49"/>
        <v>0.54320987654320985</v>
      </c>
      <c r="L198" s="122">
        <v>148</v>
      </c>
      <c r="M198" s="16">
        <f t="shared" si="39"/>
        <v>0.4567901234567901</v>
      </c>
      <c r="N198" s="124">
        <v>18</v>
      </c>
      <c r="O198" s="15">
        <f t="shared" si="40"/>
        <v>5.5555555555555552E-2</v>
      </c>
      <c r="P198" s="122">
        <v>4</v>
      </c>
      <c r="Q198" s="15">
        <f t="shared" si="41"/>
        <v>1.2345679012345678E-2</v>
      </c>
      <c r="R198" s="122">
        <v>13</v>
      </c>
      <c r="S198" s="15">
        <f t="shared" si="42"/>
        <v>4.0123456790123455E-2</v>
      </c>
      <c r="T198" s="122">
        <v>8</v>
      </c>
      <c r="U198" s="15">
        <f t="shared" si="43"/>
        <v>2.4691358024691357E-2</v>
      </c>
      <c r="V198" s="125">
        <v>0</v>
      </c>
      <c r="W198" s="15">
        <f t="shared" si="44"/>
        <v>0</v>
      </c>
      <c r="X198" s="125">
        <v>0</v>
      </c>
      <c r="Y198" s="15">
        <f t="shared" si="45"/>
        <v>0</v>
      </c>
      <c r="Z198" s="122">
        <v>1</v>
      </c>
      <c r="AA198" s="15">
        <f t="shared" si="46"/>
        <v>3.0864197530864196E-3</v>
      </c>
      <c r="AB198" s="122">
        <v>280</v>
      </c>
      <c r="AC198" s="15">
        <f t="shared" si="47"/>
        <v>0.86419753086419748</v>
      </c>
      <c r="AD198" s="125">
        <v>0</v>
      </c>
      <c r="AE198" s="16">
        <f t="shared" si="48"/>
        <v>0</v>
      </c>
      <c r="AF198" s="178">
        <v>278</v>
      </c>
      <c r="AG198" s="15">
        <f t="shared" si="50"/>
        <v>0.85802469135802473</v>
      </c>
      <c r="AH198" s="179">
        <v>46</v>
      </c>
      <c r="AI198" s="15">
        <f t="shared" si="51"/>
        <v>0.1419753086419753</v>
      </c>
    </row>
    <row r="199" spans="1:35" ht="15" customHeight="1" thickBot="1" x14ac:dyDescent="0.35">
      <c r="A199" s="17" t="s">
        <v>402</v>
      </c>
      <c r="B199" s="17" t="s">
        <v>429</v>
      </c>
      <c r="C199" s="17" t="s">
        <v>3</v>
      </c>
      <c r="D199" s="17" t="s">
        <v>444</v>
      </c>
      <c r="E199" s="27" t="s">
        <v>445</v>
      </c>
      <c r="F199" s="59">
        <v>40784</v>
      </c>
      <c r="G199" s="17" t="s">
        <v>6</v>
      </c>
      <c r="H199" s="128" t="s">
        <v>30</v>
      </c>
      <c r="I199" s="129">
        <v>198</v>
      </c>
      <c r="J199" s="130">
        <v>83</v>
      </c>
      <c r="K199" s="18">
        <f t="shared" si="49"/>
        <v>0.41919191919191917</v>
      </c>
      <c r="L199" s="128">
        <v>115</v>
      </c>
      <c r="M199" s="19">
        <f t="shared" si="39"/>
        <v>0.58080808080808077</v>
      </c>
      <c r="N199" s="130">
        <v>24</v>
      </c>
      <c r="O199" s="18">
        <f t="shared" si="40"/>
        <v>0.12121212121212122</v>
      </c>
      <c r="P199" s="128">
        <v>3</v>
      </c>
      <c r="Q199" s="18">
        <f t="shared" si="41"/>
        <v>1.5151515151515152E-2</v>
      </c>
      <c r="R199" s="128">
        <v>10</v>
      </c>
      <c r="S199" s="18">
        <f t="shared" si="42"/>
        <v>5.0505050505050504E-2</v>
      </c>
      <c r="T199" s="128">
        <v>8</v>
      </c>
      <c r="U199" s="18">
        <f t="shared" si="43"/>
        <v>4.0404040404040407E-2</v>
      </c>
      <c r="V199" s="131">
        <v>0</v>
      </c>
      <c r="W199" s="18">
        <f t="shared" si="44"/>
        <v>0</v>
      </c>
      <c r="X199" s="131">
        <v>0</v>
      </c>
      <c r="Y199" s="18">
        <f t="shared" si="45"/>
        <v>0</v>
      </c>
      <c r="Z199" s="131">
        <v>0</v>
      </c>
      <c r="AA199" s="18">
        <f t="shared" si="46"/>
        <v>0</v>
      </c>
      <c r="AB199" s="128">
        <v>152</v>
      </c>
      <c r="AC199" s="18">
        <f t="shared" si="47"/>
        <v>0.76767676767676762</v>
      </c>
      <c r="AD199" s="128">
        <v>1</v>
      </c>
      <c r="AE199" s="19">
        <f t="shared" si="48"/>
        <v>5.0505050505050509E-3</v>
      </c>
      <c r="AF199" s="132">
        <v>173</v>
      </c>
      <c r="AG199" s="18">
        <f t="shared" si="50"/>
        <v>0.8737373737373737</v>
      </c>
      <c r="AH199" s="133">
        <v>25</v>
      </c>
      <c r="AI199" s="18">
        <f t="shared" si="51"/>
        <v>0.12626262626262627</v>
      </c>
    </row>
    <row r="200" spans="1:35" ht="15" customHeight="1" x14ac:dyDescent="0.3">
      <c r="A200" s="2" t="s">
        <v>402</v>
      </c>
      <c r="B200" s="2" t="s">
        <v>446</v>
      </c>
      <c r="C200" s="2" t="s">
        <v>11</v>
      </c>
      <c r="D200" s="2" t="s">
        <v>447</v>
      </c>
      <c r="E200" s="45" t="s">
        <v>448</v>
      </c>
      <c r="F200" s="46">
        <v>40909</v>
      </c>
      <c r="G200" s="2" t="s">
        <v>6</v>
      </c>
      <c r="H200" s="134" t="s">
        <v>449</v>
      </c>
      <c r="I200" s="135">
        <v>32</v>
      </c>
      <c r="J200" s="136">
        <v>30</v>
      </c>
      <c r="K200" s="3">
        <f t="shared" si="49"/>
        <v>0.9375</v>
      </c>
      <c r="L200" s="134">
        <v>2</v>
      </c>
      <c r="M200" s="4">
        <f t="shared" si="39"/>
        <v>6.25E-2</v>
      </c>
      <c r="N200" s="136">
        <v>5</v>
      </c>
      <c r="O200" s="3">
        <f t="shared" si="40"/>
        <v>0.15625</v>
      </c>
      <c r="P200" s="134">
        <v>1</v>
      </c>
      <c r="Q200" s="3">
        <f t="shared" si="41"/>
        <v>3.125E-2</v>
      </c>
      <c r="R200" s="137">
        <v>0</v>
      </c>
      <c r="S200" s="3">
        <f t="shared" si="42"/>
        <v>0</v>
      </c>
      <c r="T200" s="137">
        <v>0</v>
      </c>
      <c r="U200" s="3">
        <f t="shared" si="43"/>
        <v>0</v>
      </c>
      <c r="V200" s="137">
        <v>0</v>
      </c>
      <c r="W200" s="3">
        <f t="shared" si="44"/>
        <v>0</v>
      </c>
      <c r="X200" s="137">
        <v>0</v>
      </c>
      <c r="Y200" s="3">
        <f t="shared" si="45"/>
        <v>0</v>
      </c>
      <c r="Z200" s="137">
        <v>0</v>
      </c>
      <c r="AA200" s="3">
        <f t="shared" si="46"/>
        <v>0</v>
      </c>
      <c r="AB200" s="134">
        <v>26</v>
      </c>
      <c r="AC200" s="3">
        <f t="shared" si="47"/>
        <v>0.8125</v>
      </c>
      <c r="AD200" s="137">
        <v>0</v>
      </c>
      <c r="AE200" s="4">
        <f t="shared" si="48"/>
        <v>0</v>
      </c>
      <c r="AF200" s="139">
        <v>32</v>
      </c>
      <c r="AG200" s="3">
        <f t="shared" si="50"/>
        <v>1</v>
      </c>
      <c r="AH200" s="79">
        <v>0</v>
      </c>
      <c r="AI200" s="3">
        <f t="shared" si="51"/>
        <v>0</v>
      </c>
    </row>
    <row r="201" spans="1:35" ht="15" customHeight="1" x14ac:dyDescent="0.3">
      <c r="A201" s="5" t="s">
        <v>402</v>
      </c>
      <c r="B201" s="5" t="s">
        <v>446</v>
      </c>
      <c r="C201" s="5" t="s">
        <v>11</v>
      </c>
      <c r="D201" s="5" t="s">
        <v>450</v>
      </c>
      <c r="E201" s="31" t="s">
        <v>451</v>
      </c>
      <c r="F201" s="32">
        <v>41275</v>
      </c>
      <c r="G201" s="5" t="s">
        <v>6</v>
      </c>
      <c r="H201" s="140" t="s">
        <v>452</v>
      </c>
      <c r="I201" s="141">
        <v>8</v>
      </c>
      <c r="J201" s="142">
        <v>7</v>
      </c>
      <c r="K201" s="6">
        <f t="shared" si="49"/>
        <v>0.875</v>
      </c>
      <c r="L201" s="140">
        <v>1</v>
      </c>
      <c r="M201" s="7">
        <f t="shared" si="39"/>
        <v>0.125</v>
      </c>
      <c r="N201" s="146">
        <v>0</v>
      </c>
      <c r="O201" s="6">
        <f t="shared" si="40"/>
        <v>0</v>
      </c>
      <c r="P201" s="143">
        <v>0</v>
      </c>
      <c r="Q201" s="6">
        <f t="shared" si="41"/>
        <v>0</v>
      </c>
      <c r="R201" s="143">
        <v>0</v>
      </c>
      <c r="S201" s="6">
        <f t="shared" si="42"/>
        <v>0</v>
      </c>
      <c r="T201" s="143">
        <v>0</v>
      </c>
      <c r="U201" s="6">
        <f t="shared" si="43"/>
        <v>0</v>
      </c>
      <c r="V201" s="143">
        <v>0</v>
      </c>
      <c r="W201" s="6">
        <f t="shared" si="44"/>
        <v>0</v>
      </c>
      <c r="X201" s="143">
        <v>0</v>
      </c>
      <c r="Y201" s="6">
        <f t="shared" si="45"/>
        <v>0</v>
      </c>
      <c r="Z201" s="143">
        <v>0</v>
      </c>
      <c r="AA201" s="6">
        <f t="shared" si="46"/>
        <v>0</v>
      </c>
      <c r="AB201" s="140">
        <v>8</v>
      </c>
      <c r="AC201" s="6">
        <f t="shared" si="47"/>
        <v>1</v>
      </c>
      <c r="AD201" s="143">
        <v>0</v>
      </c>
      <c r="AE201" s="7">
        <f t="shared" si="48"/>
        <v>0</v>
      </c>
      <c r="AF201" s="144">
        <v>7</v>
      </c>
      <c r="AG201" s="6">
        <f t="shared" si="50"/>
        <v>0.875</v>
      </c>
      <c r="AH201" s="145">
        <v>1</v>
      </c>
      <c r="AI201" s="6">
        <f t="shared" si="51"/>
        <v>0.125</v>
      </c>
    </row>
    <row r="202" spans="1:35" ht="15" customHeight="1" x14ac:dyDescent="0.3">
      <c r="A202" s="5" t="s">
        <v>402</v>
      </c>
      <c r="B202" s="5" t="s">
        <v>446</v>
      </c>
      <c r="C202" s="5" t="s">
        <v>11</v>
      </c>
      <c r="D202" s="5" t="s">
        <v>453</v>
      </c>
      <c r="E202" s="31" t="s">
        <v>454</v>
      </c>
      <c r="F202" s="32">
        <v>41640</v>
      </c>
      <c r="G202" s="5" t="s">
        <v>6</v>
      </c>
      <c r="H202" s="140" t="s">
        <v>452</v>
      </c>
      <c r="I202" s="141">
        <v>5</v>
      </c>
      <c r="J202" s="142">
        <v>5</v>
      </c>
      <c r="K202" s="6">
        <f t="shared" si="49"/>
        <v>1</v>
      </c>
      <c r="L202" s="143">
        <v>0</v>
      </c>
      <c r="M202" s="7">
        <f t="shared" si="39"/>
        <v>0</v>
      </c>
      <c r="N202" s="146">
        <v>0</v>
      </c>
      <c r="O202" s="6">
        <f t="shared" si="40"/>
        <v>0</v>
      </c>
      <c r="P202" s="143">
        <v>0</v>
      </c>
      <c r="Q202" s="6">
        <f t="shared" si="41"/>
        <v>0</v>
      </c>
      <c r="R202" s="143">
        <v>0</v>
      </c>
      <c r="S202" s="6">
        <f t="shared" si="42"/>
        <v>0</v>
      </c>
      <c r="T202" s="143">
        <v>0</v>
      </c>
      <c r="U202" s="6">
        <f t="shared" si="43"/>
        <v>0</v>
      </c>
      <c r="V202" s="143">
        <v>0</v>
      </c>
      <c r="W202" s="6">
        <f t="shared" si="44"/>
        <v>0</v>
      </c>
      <c r="X202" s="143">
        <v>0</v>
      </c>
      <c r="Y202" s="6">
        <f t="shared" si="45"/>
        <v>0</v>
      </c>
      <c r="Z202" s="143">
        <v>0</v>
      </c>
      <c r="AA202" s="6">
        <f t="shared" si="46"/>
        <v>0</v>
      </c>
      <c r="AB202" s="140">
        <v>5</v>
      </c>
      <c r="AC202" s="6">
        <f t="shared" si="47"/>
        <v>1</v>
      </c>
      <c r="AD202" s="143">
        <v>0</v>
      </c>
      <c r="AE202" s="7">
        <f t="shared" si="48"/>
        <v>0</v>
      </c>
      <c r="AF202" s="144">
        <v>5</v>
      </c>
      <c r="AG202" s="6">
        <f t="shared" si="50"/>
        <v>1</v>
      </c>
      <c r="AH202" s="33">
        <v>0</v>
      </c>
      <c r="AI202" s="6">
        <f t="shared" si="51"/>
        <v>0</v>
      </c>
    </row>
    <row r="203" spans="1:35" ht="15" customHeight="1" x14ac:dyDescent="0.3">
      <c r="A203" s="5" t="s">
        <v>402</v>
      </c>
      <c r="B203" s="5" t="s">
        <v>446</v>
      </c>
      <c r="C203" s="5" t="s">
        <v>11</v>
      </c>
      <c r="D203" s="5" t="s">
        <v>455</v>
      </c>
      <c r="E203" s="31" t="s">
        <v>456</v>
      </c>
      <c r="F203" s="32">
        <v>40360</v>
      </c>
      <c r="G203" s="5" t="s">
        <v>6</v>
      </c>
      <c r="H203" s="140" t="s">
        <v>452</v>
      </c>
      <c r="I203" s="141">
        <v>1</v>
      </c>
      <c r="J203" s="146">
        <v>0</v>
      </c>
      <c r="K203" s="6">
        <f t="shared" si="49"/>
        <v>0</v>
      </c>
      <c r="L203" s="140">
        <v>1</v>
      </c>
      <c r="M203" s="7">
        <f t="shared" si="39"/>
        <v>1</v>
      </c>
      <c r="N203" s="146">
        <v>0</v>
      </c>
      <c r="O203" s="6">
        <f t="shared" si="40"/>
        <v>0</v>
      </c>
      <c r="P203" s="143">
        <v>0</v>
      </c>
      <c r="Q203" s="6">
        <f t="shared" si="41"/>
        <v>0</v>
      </c>
      <c r="R203" s="143">
        <v>0</v>
      </c>
      <c r="S203" s="6">
        <f t="shared" si="42"/>
        <v>0</v>
      </c>
      <c r="T203" s="143">
        <v>0</v>
      </c>
      <c r="U203" s="6">
        <f t="shared" si="43"/>
        <v>0</v>
      </c>
      <c r="V203" s="143">
        <v>0</v>
      </c>
      <c r="W203" s="6">
        <f t="shared" si="44"/>
        <v>0</v>
      </c>
      <c r="X203" s="143">
        <v>0</v>
      </c>
      <c r="Y203" s="6">
        <f t="shared" si="45"/>
        <v>0</v>
      </c>
      <c r="Z203" s="143">
        <v>0</v>
      </c>
      <c r="AA203" s="6">
        <f t="shared" si="46"/>
        <v>0</v>
      </c>
      <c r="AB203" s="140">
        <v>1</v>
      </c>
      <c r="AC203" s="6">
        <f t="shared" si="47"/>
        <v>1</v>
      </c>
      <c r="AD203" s="143">
        <v>0</v>
      </c>
      <c r="AE203" s="7">
        <f t="shared" si="48"/>
        <v>0</v>
      </c>
      <c r="AF203" s="144">
        <v>1</v>
      </c>
      <c r="AG203" s="6">
        <f t="shared" si="50"/>
        <v>1</v>
      </c>
      <c r="AH203" s="33">
        <v>0</v>
      </c>
      <c r="AI203" s="6">
        <f t="shared" si="51"/>
        <v>0</v>
      </c>
    </row>
    <row r="204" spans="1:35" ht="15" customHeight="1" x14ac:dyDescent="0.3">
      <c r="A204" s="5" t="s">
        <v>402</v>
      </c>
      <c r="B204" s="5" t="s">
        <v>446</v>
      </c>
      <c r="C204" s="5" t="s">
        <v>11</v>
      </c>
      <c r="D204" s="5" t="s">
        <v>457</v>
      </c>
      <c r="E204" s="31" t="s">
        <v>458</v>
      </c>
      <c r="F204" s="32">
        <v>41876</v>
      </c>
      <c r="G204" s="5" t="s">
        <v>6</v>
      </c>
      <c r="H204" s="140" t="s">
        <v>452</v>
      </c>
      <c r="I204" s="141">
        <v>7</v>
      </c>
      <c r="J204" s="142">
        <v>6</v>
      </c>
      <c r="K204" s="6">
        <f t="shared" si="49"/>
        <v>0.8571428571428571</v>
      </c>
      <c r="L204" s="140">
        <v>1</v>
      </c>
      <c r="M204" s="7">
        <f t="shared" si="39"/>
        <v>0.14285714285714285</v>
      </c>
      <c r="N204" s="142">
        <v>1</v>
      </c>
      <c r="O204" s="6">
        <f t="shared" si="40"/>
        <v>0.14285714285714285</v>
      </c>
      <c r="P204" s="143">
        <v>0</v>
      </c>
      <c r="Q204" s="6">
        <f t="shared" si="41"/>
        <v>0</v>
      </c>
      <c r="R204" s="143">
        <v>0</v>
      </c>
      <c r="S204" s="6">
        <f t="shared" si="42"/>
        <v>0</v>
      </c>
      <c r="T204" s="143">
        <v>0</v>
      </c>
      <c r="U204" s="6">
        <f t="shared" si="43"/>
        <v>0</v>
      </c>
      <c r="V204" s="143">
        <v>0</v>
      </c>
      <c r="W204" s="6">
        <f t="shared" si="44"/>
        <v>0</v>
      </c>
      <c r="X204" s="143">
        <v>0</v>
      </c>
      <c r="Y204" s="6">
        <f t="shared" si="45"/>
        <v>0</v>
      </c>
      <c r="Z204" s="143">
        <v>0</v>
      </c>
      <c r="AA204" s="6">
        <f t="shared" si="46"/>
        <v>0</v>
      </c>
      <c r="AB204" s="140">
        <v>5</v>
      </c>
      <c r="AC204" s="6">
        <f t="shared" si="47"/>
        <v>0.7142857142857143</v>
      </c>
      <c r="AD204" s="140">
        <v>1</v>
      </c>
      <c r="AE204" s="7">
        <f t="shared" si="48"/>
        <v>0.14285714285714285</v>
      </c>
      <c r="AF204" s="144">
        <v>6</v>
      </c>
      <c r="AG204" s="6">
        <f t="shared" si="50"/>
        <v>0.8571428571428571</v>
      </c>
      <c r="AH204" s="145">
        <v>1</v>
      </c>
      <c r="AI204" s="6">
        <f t="shared" si="51"/>
        <v>0.14285714285714285</v>
      </c>
    </row>
    <row r="205" spans="1:35" ht="15" customHeight="1" x14ac:dyDescent="0.3">
      <c r="A205" s="5" t="s">
        <v>402</v>
      </c>
      <c r="B205" s="5" t="s">
        <v>446</v>
      </c>
      <c r="C205" s="5" t="s">
        <v>3</v>
      </c>
      <c r="D205" s="5" t="s">
        <v>459</v>
      </c>
      <c r="E205" s="31" t="s">
        <v>460</v>
      </c>
      <c r="F205" s="32">
        <v>40360</v>
      </c>
      <c r="G205" s="5" t="s">
        <v>6</v>
      </c>
      <c r="H205" s="140" t="s">
        <v>461</v>
      </c>
      <c r="I205" s="141">
        <v>230</v>
      </c>
      <c r="J205" s="142">
        <v>206</v>
      </c>
      <c r="K205" s="6">
        <f t="shared" si="49"/>
        <v>0.89565217391304353</v>
      </c>
      <c r="L205" s="140">
        <v>24</v>
      </c>
      <c r="M205" s="7">
        <f t="shared" si="39"/>
        <v>0.10434782608695652</v>
      </c>
      <c r="N205" s="142">
        <v>7</v>
      </c>
      <c r="O205" s="6">
        <f t="shared" si="40"/>
        <v>3.0434782608695653E-2</v>
      </c>
      <c r="P205" s="140">
        <v>5</v>
      </c>
      <c r="Q205" s="6">
        <f t="shared" si="41"/>
        <v>2.1739130434782608E-2</v>
      </c>
      <c r="R205" s="140">
        <v>5</v>
      </c>
      <c r="S205" s="6">
        <f t="shared" si="42"/>
        <v>2.1739130434782608E-2</v>
      </c>
      <c r="T205" s="140">
        <v>6</v>
      </c>
      <c r="U205" s="6">
        <f t="shared" si="43"/>
        <v>2.6086956521739129E-2</v>
      </c>
      <c r="V205" s="143">
        <v>0</v>
      </c>
      <c r="W205" s="6">
        <f t="shared" si="44"/>
        <v>0</v>
      </c>
      <c r="X205" s="143">
        <v>0</v>
      </c>
      <c r="Y205" s="6">
        <f t="shared" si="45"/>
        <v>0</v>
      </c>
      <c r="Z205" s="143">
        <v>0</v>
      </c>
      <c r="AA205" s="6">
        <f t="shared" si="46"/>
        <v>0</v>
      </c>
      <c r="AB205" s="140">
        <v>207</v>
      </c>
      <c r="AC205" s="6">
        <f t="shared" si="47"/>
        <v>0.9</v>
      </c>
      <c r="AD205" s="143">
        <v>0</v>
      </c>
      <c r="AE205" s="7">
        <f t="shared" si="48"/>
        <v>0</v>
      </c>
      <c r="AF205" s="144">
        <v>194</v>
      </c>
      <c r="AG205" s="6">
        <f t="shared" si="50"/>
        <v>0.84347826086956523</v>
      </c>
      <c r="AH205" s="145">
        <v>36</v>
      </c>
      <c r="AI205" s="6">
        <f t="shared" si="51"/>
        <v>0.15652173913043479</v>
      </c>
    </row>
    <row r="206" spans="1:35" ht="15" customHeight="1" x14ac:dyDescent="0.3">
      <c r="A206" s="5" t="s">
        <v>402</v>
      </c>
      <c r="B206" s="5" t="s">
        <v>446</v>
      </c>
      <c r="C206" s="5" t="s">
        <v>3</v>
      </c>
      <c r="D206" s="5" t="s">
        <v>462</v>
      </c>
      <c r="E206" s="31" t="s">
        <v>463</v>
      </c>
      <c r="F206" s="32">
        <v>40360</v>
      </c>
      <c r="G206" s="5" t="s">
        <v>6</v>
      </c>
      <c r="H206" s="140" t="s">
        <v>461</v>
      </c>
      <c r="I206" s="141">
        <v>102</v>
      </c>
      <c r="J206" s="142">
        <v>98</v>
      </c>
      <c r="K206" s="6">
        <f t="shared" si="49"/>
        <v>0.96078431372549022</v>
      </c>
      <c r="L206" s="140">
        <v>4</v>
      </c>
      <c r="M206" s="7">
        <f t="shared" si="39"/>
        <v>3.9215686274509803E-2</v>
      </c>
      <c r="N206" s="142">
        <v>6</v>
      </c>
      <c r="O206" s="6">
        <f t="shared" si="40"/>
        <v>5.8823529411764705E-2</v>
      </c>
      <c r="P206" s="143">
        <v>0</v>
      </c>
      <c r="Q206" s="6">
        <f t="shared" si="41"/>
        <v>0</v>
      </c>
      <c r="R206" s="140">
        <v>2</v>
      </c>
      <c r="S206" s="6">
        <f t="shared" si="42"/>
        <v>1.9607843137254902E-2</v>
      </c>
      <c r="T206" s="143">
        <v>0</v>
      </c>
      <c r="U206" s="6">
        <f t="shared" si="43"/>
        <v>0</v>
      </c>
      <c r="V206" s="143">
        <v>0</v>
      </c>
      <c r="W206" s="6">
        <f t="shared" si="44"/>
        <v>0</v>
      </c>
      <c r="X206" s="143">
        <v>0</v>
      </c>
      <c r="Y206" s="6">
        <f t="shared" si="45"/>
        <v>0</v>
      </c>
      <c r="Z206" s="140">
        <v>2</v>
      </c>
      <c r="AA206" s="6">
        <f t="shared" si="46"/>
        <v>1.9607843137254902E-2</v>
      </c>
      <c r="AB206" s="140">
        <v>92</v>
      </c>
      <c r="AC206" s="6">
        <f t="shared" si="47"/>
        <v>0.90196078431372551</v>
      </c>
      <c r="AD206" s="143">
        <v>0</v>
      </c>
      <c r="AE206" s="7">
        <f t="shared" si="48"/>
        <v>0</v>
      </c>
      <c r="AF206" s="144">
        <v>101</v>
      </c>
      <c r="AG206" s="6">
        <f t="shared" si="50"/>
        <v>0.99019607843137258</v>
      </c>
      <c r="AH206" s="145">
        <v>1</v>
      </c>
      <c r="AI206" s="6">
        <f t="shared" si="51"/>
        <v>9.8039215686274508E-3</v>
      </c>
    </row>
    <row r="207" spans="1:35" ht="15" customHeight="1" thickBot="1" x14ac:dyDescent="0.35">
      <c r="A207" s="8" t="s">
        <v>402</v>
      </c>
      <c r="B207" s="8" t="s">
        <v>446</v>
      </c>
      <c r="C207" s="8" t="s">
        <v>3</v>
      </c>
      <c r="D207" s="8" t="s">
        <v>464</v>
      </c>
      <c r="E207" s="51" t="s">
        <v>465</v>
      </c>
      <c r="F207" s="52">
        <v>40544</v>
      </c>
      <c r="G207" s="8" t="s">
        <v>6</v>
      </c>
      <c r="H207" s="147" t="s">
        <v>461</v>
      </c>
      <c r="I207" s="148">
        <v>71</v>
      </c>
      <c r="J207" s="149">
        <v>62</v>
      </c>
      <c r="K207" s="9">
        <f t="shared" si="49"/>
        <v>0.87323943661971826</v>
      </c>
      <c r="L207" s="147">
        <v>9</v>
      </c>
      <c r="M207" s="10">
        <f t="shared" si="39"/>
        <v>0.12676056338028169</v>
      </c>
      <c r="N207" s="149">
        <v>9</v>
      </c>
      <c r="O207" s="9">
        <f t="shared" si="40"/>
        <v>0.12676056338028169</v>
      </c>
      <c r="P207" s="147">
        <v>2</v>
      </c>
      <c r="Q207" s="9">
        <f t="shared" si="41"/>
        <v>2.8169014084507043E-2</v>
      </c>
      <c r="R207" s="147">
        <v>1</v>
      </c>
      <c r="S207" s="9">
        <f t="shared" si="42"/>
        <v>1.4084507042253521E-2</v>
      </c>
      <c r="T207" s="151">
        <v>0</v>
      </c>
      <c r="U207" s="9">
        <f t="shared" si="43"/>
        <v>0</v>
      </c>
      <c r="V207" s="151">
        <v>0</v>
      </c>
      <c r="W207" s="9">
        <f t="shared" si="44"/>
        <v>0</v>
      </c>
      <c r="X207" s="147">
        <v>1</v>
      </c>
      <c r="Y207" s="9">
        <f t="shared" si="45"/>
        <v>1.4084507042253521E-2</v>
      </c>
      <c r="Z207" s="151">
        <v>0</v>
      </c>
      <c r="AA207" s="9">
        <f t="shared" si="46"/>
        <v>0</v>
      </c>
      <c r="AB207" s="147">
        <v>58</v>
      </c>
      <c r="AC207" s="9">
        <f t="shared" si="47"/>
        <v>0.81690140845070425</v>
      </c>
      <c r="AD207" s="151">
        <v>0</v>
      </c>
      <c r="AE207" s="10">
        <f t="shared" si="48"/>
        <v>0</v>
      </c>
      <c r="AF207" s="152">
        <v>65</v>
      </c>
      <c r="AG207" s="9">
        <f t="shared" si="50"/>
        <v>0.91549295774647887</v>
      </c>
      <c r="AH207" s="171">
        <v>6</v>
      </c>
      <c r="AI207" s="9">
        <f t="shared" si="51"/>
        <v>8.4507042253521125E-2</v>
      </c>
    </row>
    <row r="208" spans="1:35" ht="15" customHeight="1" x14ac:dyDescent="0.3">
      <c r="A208" s="64" t="s">
        <v>402</v>
      </c>
      <c r="B208" s="64" t="s">
        <v>466</v>
      </c>
      <c r="C208" s="64" t="s">
        <v>11</v>
      </c>
      <c r="D208" s="64" t="s">
        <v>467</v>
      </c>
      <c r="E208" s="65" t="s">
        <v>468</v>
      </c>
      <c r="F208" s="66">
        <v>41091</v>
      </c>
      <c r="G208" s="64" t="s">
        <v>6</v>
      </c>
      <c r="H208" s="198" t="s">
        <v>412</v>
      </c>
      <c r="I208" s="199">
        <v>43</v>
      </c>
      <c r="J208" s="200">
        <v>41</v>
      </c>
      <c r="K208" s="67">
        <f t="shared" si="49"/>
        <v>0.95348837209302328</v>
      </c>
      <c r="L208" s="198">
        <v>2</v>
      </c>
      <c r="M208" s="103">
        <f t="shared" si="39"/>
        <v>4.6511627906976744E-2</v>
      </c>
      <c r="N208" s="200">
        <v>1</v>
      </c>
      <c r="O208" s="67">
        <f t="shared" si="40"/>
        <v>2.3255813953488372E-2</v>
      </c>
      <c r="P208" s="202">
        <v>0</v>
      </c>
      <c r="Q208" s="67">
        <f t="shared" si="41"/>
        <v>0</v>
      </c>
      <c r="R208" s="202">
        <v>0</v>
      </c>
      <c r="S208" s="67">
        <f t="shared" si="42"/>
        <v>0</v>
      </c>
      <c r="T208" s="202">
        <v>0</v>
      </c>
      <c r="U208" s="67">
        <f t="shared" si="43"/>
        <v>0</v>
      </c>
      <c r="V208" s="202">
        <v>0</v>
      </c>
      <c r="W208" s="67">
        <f t="shared" si="44"/>
        <v>0</v>
      </c>
      <c r="X208" s="202">
        <v>0</v>
      </c>
      <c r="Y208" s="67">
        <f t="shared" si="45"/>
        <v>0</v>
      </c>
      <c r="Z208" s="202">
        <v>0</v>
      </c>
      <c r="AA208" s="67">
        <f t="shared" si="46"/>
        <v>0</v>
      </c>
      <c r="AB208" s="198">
        <v>42</v>
      </c>
      <c r="AC208" s="67">
        <f t="shared" si="47"/>
        <v>0.97674418604651159</v>
      </c>
      <c r="AD208" s="202">
        <v>0</v>
      </c>
      <c r="AE208" s="103">
        <f t="shared" si="48"/>
        <v>0</v>
      </c>
      <c r="AF208" s="203">
        <v>41</v>
      </c>
      <c r="AG208" s="67">
        <f t="shared" si="50"/>
        <v>0.95348837209302328</v>
      </c>
      <c r="AH208" s="204">
        <v>2</v>
      </c>
      <c r="AI208" s="67">
        <f t="shared" si="51"/>
        <v>4.6511627906976744E-2</v>
      </c>
    </row>
    <row r="209" spans="1:35" ht="15" customHeight="1" thickBot="1" x14ac:dyDescent="0.35">
      <c r="A209" s="53" t="s">
        <v>402</v>
      </c>
      <c r="B209" s="53" t="s">
        <v>466</v>
      </c>
      <c r="C209" s="53" t="s">
        <v>3</v>
      </c>
      <c r="D209" s="53" t="s">
        <v>469</v>
      </c>
      <c r="E209" s="54" t="s">
        <v>470</v>
      </c>
      <c r="F209" s="55">
        <v>41091</v>
      </c>
      <c r="G209" s="53" t="s">
        <v>6</v>
      </c>
      <c r="H209" s="165" t="s">
        <v>30</v>
      </c>
      <c r="I209" s="166">
        <v>538</v>
      </c>
      <c r="J209" s="188">
        <v>465</v>
      </c>
      <c r="K209" s="56">
        <f t="shared" si="49"/>
        <v>0.86431226765799252</v>
      </c>
      <c r="L209" s="165">
        <v>73</v>
      </c>
      <c r="M209" s="100">
        <f t="shared" si="39"/>
        <v>0.13568773234200743</v>
      </c>
      <c r="N209" s="188">
        <v>26</v>
      </c>
      <c r="O209" s="56">
        <f t="shared" si="40"/>
        <v>4.8327137546468404E-2</v>
      </c>
      <c r="P209" s="165">
        <v>7</v>
      </c>
      <c r="Q209" s="56">
        <f t="shared" si="41"/>
        <v>1.3011152416356878E-2</v>
      </c>
      <c r="R209" s="165">
        <v>13</v>
      </c>
      <c r="S209" s="56">
        <f t="shared" si="42"/>
        <v>2.4163568773234202E-2</v>
      </c>
      <c r="T209" s="165">
        <v>7</v>
      </c>
      <c r="U209" s="56">
        <f t="shared" si="43"/>
        <v>1.3011152416356878E-2</v>
      </c>
      <c r="V209" s="168">
        <v>0</v>
      </c>
      <c r="W209" s="56">
        <f t="shared" si="44"/>
        <v>0</v>
      </c>
      <c r="X209" s="168">
        <v>0</v>
      </c>
      <c r="Y209" s="56">
        <f t="shared" si="45"/>
        <v>0</v>
      </c>
      <c r="Z209" s="165">
        <v>1</v>
      </c>
      <c r="AA209" s="56">
        <f t="shared" si="46"/>
        <v>1.8587360594795538E-3</v>
      </c>
      <c r="AB209" s="165">
        <v>481</v>
      </c>
      <c r="AC209" s="56">
        <f t="shared" si="47"/>
        <v>0.89405204460966547</v>
      </c>
      <c r="AD209" s="165">
        <v>3</v>
      </c>
      <c r="AE209" s="100">
        <f t="shared" si="48"/>
        <v>5.5762081784386614E-3</v>
      </c>
      <c r="AF209" s="169">
        <v>444</v>
      </c>
      <c r="AG209" s="56">
        <f t="shared" si="50"/>
        <v>0.82527881040892193</v>
      </c>
      <c r="AH209" s="189">
        <v>94</v>
      </c>
      <c r="AI209" s="56">
        <f t="shared" si="51"/>
        <v>0.17472118959107807</v>
      </c>
    </row>
    <row r="210" spans="1:35" ht="15" customHeight="1" thickBot="1" x14ac:dyDescent="0.35">
      <c r="A210" s="20" t="s">
        <v>402</v>
      </c>
      <c r="B210" s="20" t="s">
        <v>471</v>
      </c>
      <c r="C210" s="20" t="s">
        <v>3</v>
      </c>
      <c r="D210" s="20" t="s">
        <v>472</v>
      </c>
      <c r="E210" s="84" t="s">
        <v>473</v>
      </c>
      <c r="F210" s="85">
        <v>37858</v>
      </c>
      <c r="G210" s="20" t="s">
        <v>6</v>
      </c>
      <c r="H210" s="214" t="s">
        <v>30</v>
      </c>
      <c r="I210" s="215">
        <v>175</v>
      </c>
      <c r="J210" s="216">
        <v>96</v>
      </c>
      <c r="K210" s="21">
        <f t="shared" si="49"/>
        <v>0.5485714285714286</v>
      </c>
      <c r="L210" s="214">
        <v>79</v>
      </c>
      <c r="M210" s="22">
        <f t="shared" si="39"/>
        <v>0.4514285714285714</v>
      </c>
      <c r="N210" s="217">
        <v>0</v>
      </c>
      <c r="O210" s="21">
        <f t="shared" si="40"/>
        <v>0</v>
      </c>
      <c r="P210" s="214">
        <v>1</v>
      </c>
      <c r="Q210" s="21">
        <f t="shared" si="41"/>
        <v>5.7142857142857143E-3</v>
      </c>
      <c r="R210" s="214">
        <v>7</v>
      </c>
      <c r="S210" s="21">
        <f t="shared" si="42"/>
        <v>0.04</v>
      </c>
      <c r="T210" s="214">
        <v>3</v>
      </c>
      <c r="U210" s="21">
        <f t="shared" si="43"/>
        <v>1.7142857142857144E-2</v>
      </c>
      <c r="V210" s="218">
        <v>0</v>
      </c>
      <c r="W210" s="21">
        <f t="shared" si="44"/>
        <v>0</v>
      </c>
      <c r="X210" s="218">
        <v>0</v>
      </c>
      <c r="Y210" s="21">
        <f t="shared" si="45"/>
        <v>0</v>
      </c>
      <c r="Z210" s="218">
        <v>0</v>
      </c>
      <c r="AA210" s="21">
        <f t="shared" si="46"/>
        <v>0</v>
      </c>
      <c r="AB210" s="214">
        <v>164</v>
      </c>
      <c r="AC210" s="21">
        <f t="shared" si="47"/>
        <v>0.93714285714285717</v>
      </c>
      <c r="AD210" s="218">
        <v>0</v>
      </c>
      <c r="AE210" s="22">
        <f t="shared" si="48"/>
        <v>0</v>
      </c>
      <c r="AF210" s="219">
        <v>128</v>
      </c>
      <c r="AG210" s="21">
        <f t="shared" si="50"/>
        <v>0.73142857142857143</v>
      </c>
      <c r="AH210" s="220">
        <v>47</v>
      </c>
      <c r="AI210" s="21">
        <f t="shared" si="51"/>
        <v>0.26857142857142857</v>
      </c>
    </row>
    <row r="211" spans="1:35" ht="15" customHeight="1" x14ac:dyDescent="0.3">
      <c r="A211" s="68" t="s">
        <v>402</v>
      </c>
      <c r="B211" s="68" t="s">
        <v>474</v>
      </c>
      <c r="C211" s="68" t="s">
        <v>11</v>
      </c>
      <c r="D211" s="68" t="s">
        <v>475</v>
      </c>
      <c r="E211" s="69" t="s">
        <v>476</v>
      </c>
      <c r="F211" s="70">
        <v>33988</v>
      </c>
      <c r="G211" s="68" t="s">
        <v>6</v>
      </c>
      <c r="H211" s="190" t="s">
        <v>59</v>
      </c>
      <c r="I211" s="191">
        <v>60</v>
      </c>
      <c r="J211" s="192">
        <v>58</v>
      </c>
      <c r="K211" s="71">
        <f t="shared" si="49"/>
        <v>0.96666666666666667</v>
      </c>
      <c r="L211" s="190">
        <v>2</v>
      </c>
      <c r="M211" s="102">
        <f t="shared" si="39"/>
        <v>3.3333333333333333E-2</v>
      </c>
      <c r="N211" s="192">
        <v>1</v>
      </c>
      <c r="O211" s="71">
        <f t="shared" si="40"/>
        <v>1.6666666666666666E-2</v>
      </c>
      <c r="P211" s="194">
        <v>0</v>
      </c>
      <c r="Q211" s="71">
        <f t="shared" si="41"/>
        <v>0</v>
      </c>
      <c r="R211" s="194">
        <v>0</v>
      </c>
      <c r="S211" s="71">
        <f t="shared" si="42"/>
        <v>0</v>
      </c>
      <c r="T211" s="194">
        <v>0</v>
      </c>
      <c r="U211" s="71">
        <f t="shared" si="43"/>
        <v>0</v>
      </c>
      <c r="V211" s="194">
        <v>0</v>
      </c>
      <c r="W211" s="71">
        <f t="shared" si="44"/>
        <v>0</v>
      </c>
      <c r="X211" s="194">
        <v>0</v>
      </c>
      <c r="Y211" s="71">
        <f t="shared" si="45"/>
        <v>0</v>
      </c>
      <c r="Z211" s="194">
        <v>0</v>
      </c>
      <c r="AA211" s="71">
        <f t="shared" si="46"/>
        <v>0</v>
      </c>
      <c r="AB211" s="190">
        <v>59</v>
      </c>
      <c r="AC211" s="71">
        <f t="shared" si="47"/>
        <v>0.98333333333333328</v>
      </c>
      <c r="AD211" s="194">
        <v>0</v>
      </c>
      <c r="AE211" s="102">
        <f t="shared" si="48"/>
        <v>0</v>
      </c>
      <c r="AF211" s="195">
        <v>55</v>
      </c>
      <c r="AG211" s="71">
        <f t="shared" si="50"/>
        <v>0.91666666666666663</v>
      </c>
      <c r="AH211" s="196">
        <v>5</v>
      </c>
      <c r="AI211" s="71">
        <f t="shared" si="51"/>
        <v>8.3333333333333329E-2</v>
      </c>
    </row>
    <row r="212" spans="1:35" ht="15" customHeight="1" thickBot="1" x14ac:dyDescent="0.35">
      <c r="A212" s="17" t="s">
        <v>402</v>
      </c>
      <c r="B212" s="17" t="s">
        <v>474</v>
      </c>
      <c r="C212" s="17" t="s">
        <v>3</v>
      </c>
      <c r="D212" s="17" t="s">
        <v>477</v>
      </c>
      <c r="E212" s="27" t="s">
        <v>478</v>
      </c>
      <c r="F212" s="59">
        <v>33756</v>
      </c>
      <c r="G212" s="17" t="s">
        <v>6</v>
      </c>
      <c r="H212" s="128" t="s">
        <v>7</v>
      </c>
      <c r="I212" s="129">
        <v>316</v>
      </c>
      <c r="J212" s="130">
        <v>304</v>
      </c>
      <c r="K212" s="18">
        <f t="shared" si="49"/>
        <v>0.96202531645569622</v>
      </c>
      <c r="L212" s="128">
        <v>12</v>
      </c>
      <c r="M212" s="19">
        <f t="shared" si="39"/>
        <v>3.7974683544303799E-2</v>
      </c>
      <c r="N212" s="130">
        <v>6</v>
      </c>
      <c r="O212" s="18">
        <f t="shared" si="40"/>
        <v>1.8987341772151899E-2</v>
      </c>
      <c r="P212" s="128">
        <v>3</v>
      </c>
      <c r="Q212" s="18">
        <f t="shared" si="41"/>
        <v>9.4936708860759497E-3</v>
      </c>
      <c r="R212" s="128">
        <v>6</v>
      </c>
      <c r="S212" s="18">
        <f t="shared" si="42"/>
        <v>1.8987341772151899E-2</v>
      </c>
      <c r="T212" s="128">
        <v>6</v>
      </c>
      <c r="U212" s="18">
        <f t="shared" si="43"/>
        <v>1.8987341772151899E-2</v>
      </c>
      <c r="V212" s="131">
        <v>0</v>
      </c>
      <c r="W212" s="18">
        <f t="shared" si="44"/>
        <v>0</v>
      </c>
      <c r="X212" s="131">
        <v>0</v>
      </c>
      <c r="Y212" s="18">
        <f t="shared" si="45"/>
        <v>0</v>
      </c>
      <c r="Z212" s="131">
        <v>0</v>
      </c>
      <c r="AA212" s="18">
        <f t="shared" si="46"/>
        <v>0</v>
      </c>
      <c r="AB212" s="128">
        <v>295</v>
      </c>
      <c r="AC212" s="18">
        <f t="shared" si="47"/>
        <v>0.93354430379746833</v>
      </c>
      <c r="AD212" s="131">
        <v>0</v>
      </c>
      <c r="AE212" s="19">
        <f t="shared" si="48"/>
        <v>0</v>
      </c>
      <c r="AF212" s="132">
        <v>229</v>
      </c>
      <c r="AG212" s="18">
        <f t="shared" si="50"/>
        <v>0.72468354430379744</v>
      </c>
      <c r="AH212" s="133">
        <v>87</v>
      </c>
      <c r="AI212" s="18">
        <f t="shared" si="51"/>
        <v>0.27531645569620256</v>
      </c>
    </row>
    <row r="213" spans="1:35" ht="15" customHeight="1" x14ac:dyDescent="0.3">
      <c r="A213" s="60" t="s">
        <v>479</v>
      </c>
      <c r="B213" s="60" t="s">
        <v>480</v>
      </c>
      <c r="C213" s="60" t="s">
        <v>11</v>
      </c>
      <c r="D213" s="60" t="s">
        <v>481</v>
      </c>
      <c r="E213" s="61" t="s">
        <v>482</v>
      </c>
      <c r="F213" s="62">
        <v>41876</v>
      </c>
      <c r="G213" s="60" t="s">
        <v>6</v>
      </c>
      <c r="H213" s="180" t="s">
        <v>65</v>
      </c>
      <c r="I213" s="181">
        <v>1</v>
      </c>
      <c r="J213" s="182">
        <v>1</v>
      </c>
      <c r="K213" s="63">
        <f t="shared" si="49"/>
        <v>1</v>
      </c>
      <c r="L213" s="183">
        <v>0</v>
      </c>
      <c r="M213" s="101">
        <f t="shared" si="39"/>
        <v>0</v>
      </c>
      <c r="N213" s="205">
        <v>0</v>
      </c>
      <c r="O213" s="63">
        <f t="shared" si="40"/>
        <v>0</v>
      </c>
      <c r="P213" s="183">
        <v>0</v>
      </c>
      <c r="Q213" s="63">
        <f t="shared" si="41"/>
        <v>0</v>
      </c>
      <c r="R213" s="183">
        <v>0</v>
      </c>
      <c r="S213" s="63">
        <f t="shared" si="42"/>
        <v>0</v>
      </c>
      <c r="T213" s="183">
        <v>0</v>
      </c>
      <c r="U213" s="63">
        <f t="shared" si="43"/>
        <v>0</v>
      </c>
      <c r="V213" s="183">
        <v>0</v>
      </c>
      <c r="W213" s="63">
        <f t="shared" si="44"/>
        <v>0</v>
      </c>
      <c r="X213" s="183">
        <v>0</v>
      </c>
      <c r="Y213" s="63">
        <f t="shared" si="45"/>
        <v>0</v>
      </c>
      <c r="Z213" s="183">
        <v>0</v>
      </c>
      <c r="AA213" s="63">
        <f t="shared" si="46"/>
        <v>0</v>
      </c>
      <c r="AB213" s="180">
        <v>1</v>
      </c>
      <c r="AC213" s="63">
        <f t="shared" si="47"/>
        <v>1</v>
      </c>
      <c r="AD213" s="183">
        <v>0</v>
      </c>
      <c r="AE213" s="101">
        <f t="shared" si="48"/>
        <v>0</v>
      </c>
      <c r="AF213" s="184">
        <v>1</v>
      </c>
      <c r="AG213" s="63">
        <f t="shared" si="50"/>
        <v>1</v>
      </c>
      <c r="AH213" s="82">
        <v>0</v>
      </c>
      <c r="AI213" s="63">
        <f t="shared" si="51"/>
        <v>0</v>
      </c>
    </row>
    <row r="214" spans="1:35" ht="15" customHeight="1" x14ac:dyDescent="0.3">
      <c r="A214" s="5" t="s">
        <v>479</v>
      </c>
      <c r="B214" s="5" t="s">
        <v>480</v>
      </c>
      <c r="C214" s="5" t="s">
        <v>11</v>
      </c>
      <c r="D214" s="5" t="s">
        <v>483</v>
      </c>
      <c r="E214" s="31" t="s">
        <v>484</v>
      </c>
      <c r="F214" s="32">
        <v>40354</v>
      </c>
      <c r="G214" s="5" t="s">
        <v>6</v>
      </c>
      <c r="H214" s="140" t="s">
        <v>485</v>
      </c>
      <c r="I214" s="141">
        <v>3</v>
      </c>
      <c r="J214" s="142">
        <v>3</v>
      </c>
      <c r="K214" s="6">
        <f t="shared" si="49"/>
        <v>1</v>
      </c>
      <c r="L214" s="143">
        <v>0</v>
      </c>
      <c r="M214" s="7">
        <f t="shared" si="39"/>
        <v>0</v>
      </c>
      <c r="N214" s="146">
        <v>0</v>
      </c>
      <c r="O214" s="6">
        <f t="shared" si="40"/>
        <v>0</v>
      </c>
      <c r="P214" s="140">
        <v>1</v>
      </c>
      <c r="Q214" s="6">
        <f t="shared" si="41"/>
        <v>0.33333333333333331</v>
      </c>
      <c r="R214" s="143">
        <v>0</v>
      </c>
      <c r="S214" s="6">
        <f t="shared" si="42"/>
        <v>0</v>
      </c>
      <c r="T214" s="143">
        <v>0</v>
      </c>
      <c r="U214" s="6">
        <f t="shared" si="43"/>
        <v>0</v>
      </c>
      <c r="V214" s="143">
        <v>0</v>
      </c>
      <c r="W214" s="6">
        <f t="shared" si="44"/>
        <v>0</v>
      </c>
      <c r="X214" s="143">
        <v>0</v>
      </c>
      <c r="Y214" s="6">
        <f t="shared" si="45"/>
        <v>0</v>
      </c>
      <c r="Z214" s="143">
        <v>0</v>
      </c>
      <c r="AA214" s="6">
        <f t="shared" si="46"/>
        <v>0</v>
      </c>
      <c r="AB214" s="140">
        <v>1</v>
      </c>
      <c r="AC214" s="6">
        <f t="shared" si="47"/>
        <v>0.33333333333333331</v>
      </c>
      <c r="AD214" s="140">
        <v>1</v>
      </c>
      <c r="AE214" s="7">
        <f t="shared" si="48"/>
        <v>0.33333333333333331</v>
      </c>
      <c r="AF214" s="144">
        <v>1</v>
      </c>
      <c r="AG214" s="6">
        <f t="shared" si="50"/>
        <v>0.33333333333333331</v>
      </c>
      <c r="AH214" s="145">
        <v>2</v>
      </c>
      <c r="AI214" s="6">
        <f t="shared" si="51"/>
        <v>0.66666666666666663</v>
      </c>
    </row>
    <row r="215" spans="1:35" ht="15" customHeight="1" x14ac:dyDescent="0.3">
      <c r="A215" s="5" t="s">
        <v>479</v>
      </c>
      <c r="B215" s="5" t="s">
        <v>480</v>
      </c>
      <c r="C215" s="5" t="s">
        <v>11</v>
      </c>
      <c r="D215" s="5" t="s">
        <v>486</v>
      </c>
      <c r="E215" s="31" t="s">
        <v>487</v>
      </c>
      <c r="F215" s="32">
        <v>37802</v>
      </c>
      <c r="G215" s="5" t="s">
        <v>6</v>
      </c>
      <c r="H215" s="140" t="s">
        <v>485</v>
      </c>
      <c r="I215" s="141">
        <v>27</v>
      </c>
      <c r="J215" s="142">
        <v>10</v>
      </c>
      <c r="K215" s="6">
        <f t="shared" si="49"/>
        <v>0.37037037037037035</v>
      </c>
      <c r="L215" s="140">
        <v>17</v>
      </c>
      <c r="M215" s="7">
        <f t="shared" si="39"/>
        <v>0.62962962962962965</v>
      </c>
      <c r="N215" s="142">
        <v>1</v>
      </c>
      <c r="O215" s="6">
        <f t="shared" si="40"/>
        <v>3.7037037037037035E-2</v>
      </c>
      <c r="P215" s="143">
        <v>0</v>
      </c>
      <c r="Q215" s="6">
        <f t="shared" si="41"/>
        <v>0</v>
      </c>
      <c r="R215" s="143">
        <v>0</v>
      </c>
      <c r="S215" s="6">
        <f t="shared" si="42"/>
        <v>0</v>
      </c>
      <c r="T215" s="140">
        <v>1</v>
      </c>
      <c r="U215" s="6">
        <f t="shared" si="43"/>
        <v>3.7037037037037035E-2</v>
      </c>
      <c r="V215" s="143">
        <v>0</v>
      </c>
      <c r="W215" s="6">
        <f t="shared" si="44"/>
        <v>0</v>
      </c>
      <c r="X215" s="140">
        <v>1</v>
      </c>
      <c r="Y215" s="6">
        <f t="shared" si="45"/>
        <v>3.7037037037037035E-2</v>
      </c>
      <c r="Z215" s="143">
        <v>0</v>
      </c>
      <c r="AA215" s="6">
        <f t="shared" si="46"/>
        <v>0</v>
      </c>
      <c r="AB215" s="140">
        <v>15</v>
      </c>
      <c r="AC215" s="6">
        <f t="shared" si="47"/>
        <v>0.55555555555555558</v>
      </c>
      <c r="AD215" s="140">
        <v>9</v>
      </c>
      <c r="AE215" s="7">
        <f t="shared" si="48"/>
        <v>0.33333333333333331</v>
      </c>
      <c r="AF215" s="144">
        <v>14</v>
      </c>
      <c r="AG215" s="6">
        <f t="shared" si="50"/>
        <v>0.51851851851851849</v>
      </c>
      <c r="AH215" s="145">
        <v>13</v>
      </c>
      <c r="AI215" s="6">
        <f t="shared" si="51"/>
        <v>0.48148148148148145</v>
      </c>
    </row>
    <row r="216" spans="1:35" ht="15" customHeight="1" x14ac:dyDescent="0.3">
      <c r="A216" s="5" t="s">
        <v>479</v>
      </c>
      <c r="B216" s="5" t="s">
        <v>480</v>
      </c>
      <c r="C216" s="5" t="s">
        <v>3</v>
      </c>
      <c r="D216" s="5" t="s">
        <v>488</v>
      </c>
      <c r="E216" s="31" t="s">
        <v>489</v>
      </c>
      <c r="F216" s="32">
        <v>40056</v>
      </c>
      <c r="G216" s="5" t="s">
        <v>6</v>
      </c>
      <c r="H216" s="140" t="s">
        <v>490</v>
      </c>
      <c r="I216" s="141">
        <v>29</v>
      </c>
      <c r="J216" s="142">
        <v>12</v>
      </c>
      <c r="K216" s="6">
        <f t="shared" si="49"/>
        <v>0.41379310344827586</v>
      </c>
      <c r="L216" s="140">
        <v>17</v>
      </c>
      <c r="M216" s="7">
        <f t="shared" si="39"/>
        <v>0.58620689655172409</v>
      </c>
      <c r="N216" s="142">
        <v>2</v>
      </c>
      <c r="O216" s="6">
        <f t="shared" si="40"/>
        <v>6.8965517241379309E-2</v>
      </c>
      <c r="P216" s="143">
        <v>0</v>
      </c>
      <c r="Q216" s="6">
        <f t="shared" si="41"/>
        <v>0</v>
      </c>
      <c r="R216" s="140">
        <v>2</v>
      </c>
      <c r="S216" s="6">
        <f t="shared" si="42"/>
        <v>6.8965517241379309E-2</v>
      </c>
      <c r="T216" s="143">
        <v>0</v>
      </c>
      <c r="U216" s="6">
        <f t="shared" si="43"/>
        <v>0</v>
      </c>
      <c r="V216" s="143">
        <v>0</v>
      </c>
      <c r="W216" s="6">
        <f t="shared" si="44"/>
        <v>0</v>
      </c>
      <c r="X216" s="143">
        <v>0</v>
      </c>
      <c r="Y216" s="6">
        <f t="shared" si="45"/>
        <v>0</v>
      </c>
      <c r="Z216" s="143">
        <v>0</v>
      </c>
      <c r="AA216" s="6">
        <f t="shared" si="46"/>
        <v>0</v>
      </c>
      <c r="AB216" s="140">
        <v>25</v>
      </c>
      <c r="AC216" s="6">
        <f t="shared" si="47"/>
        <v>0.86206896551724133</v>
      </c>
      <c r="AD216" s="143">
        <v>0</v>
      </c>
      <c r="AE216" s="7">
        <f t="shared" si="48"/>
        <v>0</v>
      </c>
      <c r="AF216" s="144">
        <v>24</v>
      </c>
      <c r="AG216" s="6">
        <f t="shared" si="50"/>
        <v>0.82758620689655171</v>
      </c>
      <c r="AH216" s="145">
        <v>5</v>
      </c>
      <c r="AI216" s="6">
        <f t="shared" si="51"/>
        <v>0.17241379310344829</v>
      </c>
    </row>
    <row r="217" spans="1:35" ht="15" customHeight="1" x14ac:dyDescent="0.3">
      <c r="A217" s="5" t="s">
        <v>479</v>
      </c>
      <c r="B217" s="5" t="s">
        <v>480</v>
      </c>
      <c r="C217" s="5" t="s">
        <v>3</v>
      </c>
      <c r="D217" s="5" t="s">
        <v>491</v>
      </c>
      <c r="E217" s="31" t="s">
        <v>492</v>
      </c>
      <c r="F217" s="32">
        <v>40056</v>
      </c>
      <c r="G217" s="5" t="s">
        <v>6</v>
      </c>
      <c r="H217" s="140" t="s">
        <v>490</v>
      </c>
      <c r="I217" s="141">
        <v>6</v>
      </c>
      <c r="J217" s="146">
        <v>0</v>
      </c>
      <c r="K217" s="6">
        <f t="shared" si="49"/>
        <v>0</v>
      </c>
      <c r="L217" s="140">
        <v>6</v>
      </c>
      <c r="M217" s="7">
        <f t="shared" si="39"/>
        <v>1</v>
      </c>
      <c r="N217" s="142">
        <v>1</v>
      </c>
      <c r="O217" s="6">
        <f t="shared" si="40"/>
        <v>0.16666666666666666</v>
      </c>
      <c r="P217" s="143">
        <v>0</v>
      </c>
      <c r="Q217" s="6">
        <f t="shared" si="41"/>
        <v>0</v>
      </c>
      <c r="R217" s="143">
        <v>0</v>
      </c>
      <c r="S217" s="6">
        <f t="shared" si="42"/>
        <v>0</v>
      </c>
      <c r="T217" s="143">
        <v>0</v>
      </c>
      <c r="U217" s="6">
        <f t="shared" si="43"/>
        <v>0</v>
      </c>
      <c r="V217" s="143">
        <v>0</v>
      </c>
      <c r="W217" s="6">
        <f t="shared" si="44"/>
        <v>0</v>
      </c>
      <c r="X217" s="143">
        <v>0</v>
      </c>
      <c r="Y217" s="6">
        <f t="shared" si="45"/>
        <v>0</v>
      </c>
      <c r="Z217" s="143">
        <v>0</v>
      </c>
      <c r="AA217" s="6">
        <f t="shared" si="46"/>
        <v>0</v>
      </c>
      <c r="AB217" s="140">
        <v>5</v>
      </c>
      <c r="AC217" s="6">
        <f t="shared" si="47"/>
        <v>0.83333333333333337</v>
      </c>
      <c r="AD217" s="143">
        <v>0</v>
      </c>
      <c r="AE217" s="7">
        <f t="shared" si="48"/>
        <v>0</v>
      </c>
      <c r="AF217" s="144">
        <v>5</v>
      </c>
      <c r="AG217" s="6">
        <f t="shared" si="50"/>
        <v>0.83333333333333337</v>
      </c>
      <c r="AH217" s="145">
        <v>1</v>
      </c>
      <c r="AI217" s="6">
        <f t="shared" si="51"/>
        <v>0.16666666666666666</v>
      </c>
    </row>
    <row r="218" spans="1:35" ht="15" customHeight="1" x14ac:dyDescent="0.3">
      <c r="A218" s="5" t="s">
        <v>479</v>
      </c>
      <c r="B218" s="5" t="s">
        <v>480</v>
      </c>
      <c r="C218" s="5" t="s">
        <v>3</v>
      </c>
      <c r="D218" s="5" t="s">
        <v>493</v>
      </c>
      <c r="E218" s="31" t="s">
        <v>494</v>
      </c>
      <c r="F218" s="32">
        <v>40056</v>
      </c>
      <c r="G218" s="5" t="s">
        <v>6</v>
      </c>
      <c r="H218" s="140" t="s">
        <v>490</v>
      </c>
      <c r="I218" s="141">
        <v>7</v>
      </c>
      <c r="J218" s="142">
        <v>3</v>
      </c>
      <c r="K218" s="6">
        <f t="shared" si="49"/>
        <v>0.42857142857142855</v>
      </c>
      <c r="L218" s="140">
        <v>4</v>
      </c>
      <c r="M218" s="7">
        <f t="shared" si="39"/>
        <v>0.5714285714285714</v>
      </c>
      <c r="N218" s="146">
        <v>0</v>
      </c>
      <c r="O218" s="6">
        <f t="shared" si="40"/>
        <v>0</v>
      </c>
      <c r="P218" s="143">
        <v>0</v>
      </c>
      <c r="Q218" s="6">
        <f t="shared" si="41"/>
        <v>0</v>
      </c>
      <c r="R218" s="143">
        <v>0</v>
      </c>
      <c r="S218" s="6">
        <f t="shared" si="42"/>
        <v>0</v>
      </c>
      <c r="T218" s="143">
        <v>0</v>
      </c>
      <c r="U218" s="6">
        <f t="shared" si="43"/>
        <v>0</v>
      </c>
      <c r="V218" s="143">
        <v>0</v>
      </c>
      <c r="W218" s="6">
        <f t="shared" si="44"/>
        <v>0</v>
      </c>
      <c r="X218" s="143">
        <v>0</v>
      </c>
      <c r="Y218" s="6">
        <f t="shared" si="45"/>
        <v>0</v>
      </c>
      <c r="Z218" s="143">
        <v>0</v>
      </c>
      <c r="AA218" s="6">
        <f t="shared" si="46"/>
        <v>0</v>
      </c>
      <c r="AB218" s="140">
        <v>7</v>
      </c>
      <c r="AC218" s="6">
        <f t="shared" si="47"/>
        <v>1</v>
      </c>
      <c r="AD218" s="143">
        <v>0</v>
      </c>
      <c r="AE218" s="7">
        <f t="shared" si="48"/>
        <v>0</v>
      </c>
      <c r="AF218" s="144">
        <v>6</v>
      </c>
      <c r="AG218" s="6">
        <f t="shared" si="50"/>
        <v>0.8571428571428571</v>
      </c>
      <c r="AH218" s="145">
        <v>1</v>
      </c>
      <c r="AI218" s="6">
        <f t="shared" si="51"/>
        <v>0.14285714285714285</v>
      </c>
    </row>
    <row r="219" spans="1:35" ht="15" customHeight="1" thickBot="1" x14ac:dyDescent="0.35">
      <c r="A219" s="8" t="s">
        <v>479</v>
      </c>
      <c r="B219" s="8" t="s">
        <v>480</v>
      </c>
      <c r="C219" s="8" t="s">
        <v>3</v>
      </c>
      <c r="D219" s="8" t="s">
        <v>495</v>
      </c>
      <c r="E219" s="51" t="s">
        <v>496</v>
      </c>
      <c r="F219" s="52">
        <v>40056</v>
      </c>
      <c r="G219" s="8" t="s">
        <v>6</v>
      </c>
      <c r="H219" s="147" t="s">
        <v>490</v>
      </c>
      <c r="I219" s="148">
        <v>7</v>
      </c>
      <c r="J219" s="149">
        <v>3</v>
      </c>
      <c r="K219" s="9">
        <f t="shared" si="49"/>
        <v>0.42857142857142855</v>
      </c>
      <c r="L219" s="147">
        <v>4</v>
      </c>
      <c r="M219" s="10">
        <f t="shared" si="39"/>
        <v>0.5714285714285714</v>
      </c>
      <c r="N219" s="150">
        <v>0</v>
      </c>
      <c r="O219" s="9">
        <f t="shared" si="40"/>
        <v>0</v>
      </c>
      <c r="P219" s="147">
        <v>2</v>
      </c>
      <c r="Q219" s="9">
        <f t="shared" si="41"/>
        <v>0.2857142857142857</v>
      </c>
      <c r="R219" s="151">
        <v>0</v>
      </c>
      <c r="S219" s="9">
        <f t="shared" si="42"/>
        <v>0</v>
      </c>
      <c r="T219" s="151">
        <v>0</v>
      </c>
      <c r="U219" s="9">
        <f t="shared" si="43"/>
        <v>0</v>
      </c>
      <c r="V219" s="151">
        <v>0</v>
      </c>
      <c r="W219" s="9">
        <f t="shared" si="44"/>
        <v>0</v>
      </c>
      <c r="X219" s="151">
        <v>0</v>
      </c>
      <c r="Y219" s="9">
        <f t="shared" si="45"/>
        <v>0</v>
      </c>
      <c r="Z219" s="151">
        <v>0</v>
      </c>
      <c r="AA219" s="9">
        <f t="shared" si="46"/>
        <v>0</v>
      </c>
      <c r="AB219" s="147">
        <v>4</v>
      </c>
      <c r="AC219" s="9">
        <f t="shared" si="47"/>
        <v>0.5714285714285714</v>
      </c>
      <c r="AD219" s="147">
        <v>1</v>
      </c>
      <c r="AE219" s="10">
        <f t="shared" si="48"/>
        <v>0.14285714285714285</v>
      </c>
      <c r="AF219" s="152">
        <v>4</v>
      </c>
      <c r="AG219" s="9">
        <f t="shared" si="50"/>
        <v>0.5714285714285714</v>
      </c>
      <c r="AH219" s="171">
        <v>3</v>
      </c>
      <c r="AI219" s="9">
        <f t="shared" si="51"/>
        <v>0.42857142857142855</v>
      </c>
    </row>
    <row r="220" spans="1:35" ht="15" customHeight="1" thickBot="1" x14ac:dyDescent="0.35">
      <c r="A220" s="86" t="s">
        <v>479</v>
      </c>
      <c r="B220" s="86" t="s">
        <v>497</v>
      </c>
      <c r="C220" s="86" t="s">
        <v>3</v>
      </c>
      <c r="D220" s="86" t="s">
        <v>498</v>
      </c>
      <c r="E220" s="87" t="s">
        <v>499</v>
      </c>
      <c r="F220" s="88">
        <v>38166</v>
      </c>
      <c r="G220" s="86" t="s">
        <v>6</v>
      </c>
      <c r="H220" s="221" t="s">
        <v>500</v>
      </c>
      <c r="I220" s="222">
        <v>162</v>
      </c>
      <c r="J220" s="223">
        <v>110</v>
      </c>
      <c r="K220" s="89">
        <f t="shared" si="49"/>
        <v>0.67901234567901236</v>
      </c>
      <c r="L220" s="221">
        <v>52</v>
      </c>
      <c r="M220" s="107">
        <f t="shared" si="39"/>
        <v>0.32098765432098764</v>
      </c>
      <c r="N220" s="223">
        <v>14</v>
      </c>
      <c r="O220" s="89">
        <f t="shared" si="40"/>
        <v>8.6419753086419748E-2</v>
      </c>
      <c r="P220" s="221">
        <v>5</v>
      </c>
      <c r="Q220" s="89">
        <f t="shared" si="41"/>
        <v>3.0864197530864196E-2</v>
      </c>
      <c r="R220" s="221">
        <v>8</v>
      </c>
      <c r="S220" s="89">
        <f t="shared" si="42"/>
        <v>4.9382716049382713E-2</v>
      </c>
      <c r="T220" s="221">
        <v>7</v>
      </c>
      <c r="U220" s="89">
        <f t="shared" si="43"/>
        <v>4.3209876543209874E-2</v>
      </c>
      <c r="V220" s="221">
        <v>1</v>
      </c>
      <c r="W220" s="89">
        <f t="shared" si="44"/>
        <v>6.1728395061728392E-3</v>
      </c>
      <c r="X220" s="224">
        <v>0</v>
      </c>
      <c r="Y220" s="89">
        <f t="shared" si="45"/>
        <v>0</v>
      </c>
      <c r="Z220" s="224">
        <v>0</v>
      </c>
      <c r="AA220" s="89">
        <f t="shared" si="46"/>
        <v>0</v>
      </c>
      <c r="AB220" s="221">
        <v>126</v>
      </c>
      <c r="AC220" s="89">
        <f t="shared" si="47"/>
        <v>0.77777777777777779</v>
      </c>
      <c r="AD220" s="221">
        <v>1</v>
      </c>
      <c r="AE220" s="107">
        <f t="shared" si="48"/>
        <v>6.1728395061728392E-3</v>
      </c>
      <c r="AF220" s="225">
        <v>145</v>
      </c>
      <c r="AG220" s="89">
        <f t="shared" si="50"/>
        <v>0.89506172839506171</v>
      </c>
      <c r="AH220" s="226">
        <v>17</v>
      </c>
      <c r="AI220" s="89">
        <f t="shared" si="51"/>
        <v>0.10493827160493827</v>
      </c>
    </row>
    <row r="221" spans="1:35" ht="15" customHeight="1" x14ac:dyDescent="0.3">
      <c r="A221" s="2" t="s">
        <v>479</v>
      </c>
      <c r="B221" s="2" t="s">
        <v>501</v>
      </c>
      <c r="C221" s="2" t="s">
        <v>11</v>
      </c>
      <c r="D221" s="2" t="s">
        <v>502</v>
      </c>
      <c r="E221" s="45" t="s">
        <v>503</v>
      </c>
      <c r="F221" s="46">
        <v>41091</v>
      </c>
      <c r="G221" s="2" t="s">
        <v>6</v>
      </c>
      <c r="H221" s="134" t="s">
        <v>485</v>
      </c>
      <c r="I221" s="135">
        <v>5</v>
      </c>
      <c r="J221" s="138">
        <v>0</v>
      </c>
      <c r="K221" s="3">
        <f t="shared" si="49"/>
        <v>0</v>
      </c>
      <c r="L221" s="134">
        <v>5</v>
      </c>
      <c r="M221" s="4">
        <f t="shared" si="39"/>
        <v>1</v>
      </c>
      <c r="N221" s="138">
        <v>0</v>
      </c>
      <c r="O221" s="3">
        <f t="shared" si="40"/>
        <v>0</v>
      </c>
      <c r="P221" s="137">
        <v>0</v>
      </c>
      <c r="Q221" s="3">
        <f t="shared" si="41"/>
        <v>0</v>
      </c>
      <c r="R221" s="137">
        <v>0</v>
      </c>
      <c r="S221" s="3">
        <f t="shared" si="42"/>
        <v>0</v>
      </c>
      <c r="T221" s="137">
        <v>0</v>
      </c>
      <c r="U221" s="3">
        <f t="shared" si="43"/>
        <v>0</v>
      </c>
      <c r="V221" s="137">
        <v>0</v>
      </c>
      <c r="W221" s="3">
        <f t="shared" si="44"/>
        <v>0</v>
      </c>
      <c r="X221" s="137">
        <v>0</v>
      </c>
      <c r="Y221" s="3">
        <f t="shared" si="45"/>
        <v>0</v>
      </c>
      <c r="Z221" s="137">
        <v>0</v>
      </c>
      <c r="AA221" s="3">
        <f t="shared" si="46"/>
        <v>0</v>
      </c>
      <c r="AB221" s="134">
        <v>5</v>
      </c>
      <c r="AC221" s="3">
        <f t="shared" si="47"/>
        <v>1</v>
      </c>
      <c r="AD221" s="137">
        <v>0</v>
      </c>
      <c r="AE221" s="4">
        <f t="shared" si="48"/>
        <v>0</v>
      </c>
      <c r="AF221" s="139">
        <v>5</v>
      </c>
      <c r="AG221" s="3">
        <f t="shared" si="50"/>
        <v>1</v>
      </c>
      <c r="AH221" s="79">
        <v>0</v>
      </c>
      <c r="AI221" s="3">
        <f t="shared" si="51"/>
        <v>0</v>
      </c>
    </row>
    <row r="222" spans="1:35" ht="15" customHeight="1" x14ac:dyDescent="0.3">
      <c r="A222" s="5" t="s">
        <v>479</v>
      </c>
      <c r="B222" s="5" t="s">
        <v>501</v>
      </c>
      <c r="C222" s="5" t="s">
        <v>11</v>
      </c>
      <c r="D222" s="5" t="s">
        <v>504</v>
      </c>
      <c r="E222" s="31" t="s">
        <v>505</v>
      </c>
      <c r="F222" s="32">
        <v>41091</v>
      </c>
      <c r="G222" s="5" t="s">
        <v>6</v>
      </c>
      <c r="H222" s="140" t="s">
        <v>485</v>
      </c>
      <c r="I222" s="141">
        <v>1</v>
      </c>
      <c r="J222" s="146">
        <v>0</v>
      </c>
      <c r="K222" s="6">
        <f t="shared" si="49"/>
        <v>0</v>
      </c>
      <c r="L222" s="140">
        <v>1</v>
      </c>
      <c r="M222" s="7">
        <f t="shared" si="39"/>
        <v>1</v>
      </c>
      <c r="N222" s="146">
        <v>0</v>
      </c>
      <c r="O222" s="6">
        <f t="shared" si="40"/>
        <v>0</v>
      </c>
      <c r="P222" s="143">
        <v>0</v>
      </c>
      <c r="Q222" s="6">
        <f t="shared" si="41"/>
        <v>0</v>
      </c>
      <c r="R222" s="143">
        <v>0</v>
      </c>
      <c r="S222" s="6">
        <f t="shared" si="42"/>
        <v>0</v>
      </c>
      <c r="T222" s="143">
        <v>0</v>
      </c>
      <c r="U222" s="6">
        <f t="shared" si="43"/>
        <v>0</v>
      </c>
      <c r="V222" s="143">
        <v>0</v>
      </c>
      <c r="W222" s="6">
        <f t="shared" si="44"/>
        <v>0</v>
      </c>
      <c r="X222" s="143">
        <v>0</v>
      </c>
      <c r="Y222" s="6">
        <f t="shared" si="45"/>
        <v>0</v>
      </c>
      <c r="Z222" s="143">
        <v>0</v>
      </c>
      <c r="AA222" s="6">
        <f t="shared" si="46"/>
        <v>0</v>
      </c>
      <c r="AB222" s="140">
        <v>1</v>
      </c>
      <c r="AC222" s="6">
        <f t="shared" si="47"/>
        <v>1</v>
      </c>
      <c r="AD222" s="143">
        <v>0</v>
      </c>
      <c r="AE222" s="7">
        <f t="shared" si="48"/>
        <v>0</v>
      </c>
      <c r="AF222" s="144">
        <v>1</v>
      </c>
      <c r="AG222" s="6">
        <f t="shared" si="50"/>
        <v>1</v>
      </c>
      <c r="AH222" s="33">
        <v>0</v>
      </c>
      <c r="AI222" s="6">
        <f t="shared" si="51"/>
        <v>0</v>
      </c>
    </row>
    <row r="223" spans="1:35" ht="15" customHeight="1" x14ac:dyDescent="0.3">
      <c r="A223" s="5" t="s">
        <v>479</v>
      </c>
      <c r="B223" s="5" t="s">
        <v>501</v>
      </c>
      <c r="C223" s="5" t="s">
        <v>3</v>
      </c>
      <c r="D223" s="5" t="s">
        <v>506</v>
      </c>
      <c r="E223" s="31" t="s">
        <v>507</v>
      </c>
      <c r="F223" s="32">
        <v>41091</v>
      </c>
      <c r="G223" s="5" t="s">
        <v>6</v>
      </c>
      <c r="H223" s="140" t="s">
        <v>490</v>
      </c>
      <c r="I223" s="141">
        <v>31</v>
      </c>
      <c r="J223" s="142">
        <v>17</v>
      </c>
      <c r="K223" s="6">
        <f t="shared" si="49"/>
        <v>0.54838709677419351</v>
      </c>
      <c r="L223" s="140">
        <v>14</v>
      </c>
      <c r="M223" s="7">
        <f t="shared" si="39"/>
        <v>0.45161290322580644</v>
      </c>
      <c r="N223" s="142">
        <v>3</v>
      </c>
      <c r="O223" s="6">
        <f t="shared" si="40"/>
        <v>9.6774193548387094E-2</v>
      </c>
      <c r="P223" s="143">
        <v>0</v>
      </c>
      <c r="Q223" s="6">
        <f t="shared" si="41"/>
        <v>0</v>
      </c>
      <c r="R223" s="140">
        <v>3</v>
      </c>
      <c r="S223" s="6">
        <f t="shared" si="42"/>
        <v>9.6774193548387094E-2</v>
      </c>
      <c r="T223" s="140">
        <v>2</v>
      </c>
      <c r="U223" s="6">
        <f t="shared" si="43"/>
        <v>6.4516129032258063E-2</v>
      </c>
      <c r="V223" s="143">
        <v>0</v>
      </c>
      <c r="W223" s="6">
        <f t="shared" si="44"/>
        <v>0</v>
      </c>
      <c r="X223" s="143">
        <v>0</v>
      </c>
      <c r="Y223" s="6">
        <f t="shared" si="45"/>
        <v>0</v>
      </c>
      <c r="Z223" s="140">
        <v>1</v>
      </c>
      <c r="AA223" s="6">
        <f t="shared" si="46"/>
        <v>3.2258064516129031E-2</v>
      </c>
      <c r="AB223" s="140">
        <v>22</v>
      </c>
      <c r="AC223" s="6">
        <f t="shared" si="47"/>
        <v>0.70967741935483875</v>
      </c>
      <c r="AD223" s="143">
        <v>0</v>
      </c>
      <c r="AE223" s="7">
        <f t="shared" si="48"/>
        <v>0</v>
      </c>
      <c r="AF223" s="144">
        <v>26</v>
      </c>
      <c r="AG223" s="6">
        <f t="shared" si="50"/>
        <v>0.83870967741935487</v>
      </c>
      <c r="AH223" s="145">
        <v>5</v>
      </c>
      <c r="AI223" s="6">
        <f t="shared" si="51"/>
        <v>0.16129032258064516</v>
      </c>
    </row>
    <row r="224" spans="1:35" ht="15" customHeight="1" thickBot="1" x14ac:dyDescent="0.35">
      <c r="A224" s="8" t="s">
        <v>479</v>
      </c>
      <c r="B224" s="8" t="s">
        <v>501</v>
      </c>
      <c r="C224" s="8" t="s">
        <v>3</v>
      </c>
      <c r="D224" s="8" t="s">
        <v>508</v>
      </c>
      <c r="E224" s="51" t="s">
        <v>509</v>
      </c>
      <c r="F224" s="52">
        <v>41091</v>
      </c>
      <c r="G224" s="8" t="s">
        <v>6</v>
      </c>
      <c r="H224" s="147" t="s">
        <v>490</v>
      </c>
      <c r="I224" s="148">
        <v>19</v>
      </c>
      <c r="J224" s="149">
        <v>1</v>
      </c>
      <c r="K224" s="9">
        <f t="shared" si="49"/>
        <v>5.2631578947368418E-2</v>
      </c>
      <c r="L224" s="147">
        <v>18</v>
      </c>
      <c r="M224" s="10">
        <f t="shared" si="39"/>
        <v>0.94736842105263153</v>
      </c>
      <c r="N224" s="149">
        <v>2</v>
      </c>
      <c r="O224" s="9">
        <f t="shared" si="40"/>
        <v>0.10526315789473684</v>
      </c>
      <c r="P224" s="151">
        <v>0</v>
      </c>
      <c r="Q224" s="9">
        <f t="shared" si="41"/>
        <v>0</v>
      </c>
      <c r="R224" s="151">
        <v>0</v>
      </c>
      <c r="S224" s="9">
        <f t="shared" si="42"/>
        <v>0</v>
      </c>
      <c r="T224" s="147">
        <v>1</v>
      </c>
      <c r="U224" s="9">
        <f t="shared" si="43"/>
        <v>5.2631578947368418E-2</v>
      </c>
      <c r="V224" s="151">
        <v>0</v>
      </c>
      <c r="W224" s="9">
        <f t="shared" si="44"/>
        <v>0</v>
      </c>
      <c r="X224" s="151">
        <v>0</v>
      </c>
      <c r="Y224" s="9">
        <f t="shared" si="45"/>
        <v>0</v>
      </c>
      <c r="Z224" s="151">
        <v>0</v>
      </c>
      <c r="AA224" s="9">
        <f t="shared" si="46"/>
        <v>0</v>
      </c>
      <c r="AB224" s="147">
        <v>16</v>
      </c>
      <c r="AC224" s="9">
        <f t="shared" si="47"/>
        <v>0.84210526315789469</v>
      </c>
      <c r="AD224" s="151">
        <v>0</v>
      </c>
      <c r="AE224" s="10">
        <f t="shared" si="48"/>
        <v>0</v>
      </c>
      <c r="AF224" s="152">
        <v>18</v>
      </c>
      <c r="AG224" s="9">
        <f t="shared" si="50"/>
        <v>0.94736842105263153</v>
      </c>
      <c r="AH224" s="171">
        <v>1</v>
      </c>
      <c r="AI224" s="9">
        <f t="shared" si="51"/>
        <v>5.2631578947368418E-2</v>
      </c>
    </row>
    <row r="225" spans="1:35" ht="15" customHeight="1" x14ac:dyDescent="0.3">
      <c r="A225" s="11" t="s">
        <v>479</v>
      </c>
      <c r="B225" s="11" t="s">
        <v>510</v>
      </c>
      <c r="C225" s="11" t="s">
        <v>11</v>
      </c>
      <c r="D225" s="11" t="s">
        <v>511</v>
      </c>
      <c r="E225" s="57" t="s">
        <v>512</v>
      </c>
      <c r="F225" s="58">
        <v>41876</v>
      </c>
      <c r="G225" s="11" t="s">
        <v>6</v>
      </c>
      <c r="H225" s="172" t="s">
        <v>65</v>
      </c>
      <c r="I225" s="173">
        <v>1</v>
      </c>
      <c r="J225" s="175">
        <v>1</v>
      </c>
      <c r="K225" s="12">
        <f t="shared" si="49"/>
        <v>1</v>
      </c>
      <c r="L225" s="176">
        <v>0</v>
      </c>
      <c r="M225" s="13">
        <f t="shared" si="39"/>
        <v>0</v>
      </c>
      <c r="N225" s="174">
        <v>0</v>
      </c>
      <c r="O225" s="12">
        <f t="shared" si="40"/>
        <v>0</v>
      </c>
      <c r="P225" s="176">
        <v>0</v>
      </c>
      <c r="Q225" s="12">
        <f t="shared" si="41"/>
        <v>0</v>
      </c>
      <c r="R225" s="176">
        <v>0</v>
      </c>
      <c r="S225" s="12">
        <f t="shared" si="42"/>
        <v>0</v>
      </c>
      <c r="T225" s="176">
        <v>0</v>
      </c>
      <c r="U225" s="12">
        <f t="shared" si="43"/>
        <v>0</v>
      </c>
      <c r="V225" s="176">
        <v>0</v>
      </c>
      <c r="W225" s="12">
        <f t="shared" si="44"/>
        <v>0</v>
      </c>
      <c r="X225" s="176">
        <v>0</v>
      </c>
      <c r="Y225" s="12">
        <f t="shared" si="45"/>
        <v>0</v>
      </c>
      <c r="Z225" s="176">
        <v>0</v>
      </c>
      <c r="AA225" s="12">
        <f t="shared" si="46"/>
        <v>0</v>
      </c>
      <c r="AB225" s="172">
        <v>1</v>
      </c>
      <c r="AC225" s="12">
        <f t="shared" si="47"/>
        <v>1</v>
      </c>
      <c r="AD225" s="176">
        <v>0</v>
      </c>
      <c r="AE225" s="13">
        <f t="shared" si="48"/>
        <v>0</v>
      </c>
      <c r="AF225" s="126">
        <v>1</v>
      </c>
      <c r="AG225" s="12">
        <f t="shared" si="50"/>
        <v>1</v>
      </c>
      <c r="AH225" s="90">
        <v>0</v>
      </c>
      <c r="AI225" s="12">
        <f t="shared" si="51"/>
        <v>0</v>
      </c>
    </row>
    <row r="226" spans="1:35" ht="15" customHeight="1" x14ac:dyDescent="0.3">
      <c r="A226" s="14" t="s">
        <v>479</v>
      </c>
      <c r="B226" s="14" t="s">
        <v>510</v>
      </c>
      <c r="C226" s="14" t="s">
        <v>11</v>
      </c>
      <c r="D226" s="14" t="s">
        <v>513</v>
      </c>
      <c r="E226" s="42" t="s">
        <v>514</v>
      </c>
      <c r="F226" s="43">
        <v>40056</v>
      </c>
      <c r="G226" s="14" t="s">
        <v>6</v>
      </c>
      <c r="H226" s="122" t="s">
        <v>485</v>
      </c>
      <c r="I226" s="123">
        <v>15</v>
      </c>
      <c r="J226" s="124">
        <v>10</v>
      </c>
      <c r="K226" s="15">
        <f t="shared" si="49"/>
        <v>0.66666666666666663</v>
      </c>
      <c r="L226" s="122">
        <v>5</v>
      </c>
      <c r="M226" s="16">
        <f t="shared" si="39"/>
        <v>0.33333333333333331</v>
      </c>
      <c r="N226" s="177">
        <v>0</v>
      </c>
      <c r="O226" s="15">
        <f t="shared" si="40"/>
        <v>0</v>
      </c>
      <c r="P226" s="125">
        <v>0</v>
      </c>
      <c r="Q226" s="15">
        <f t="shared" si="41"/>
        <v>0</v>
      </c>
      <c r="R226" s="125">
        <v>0</v>
      </c>
      <c r="S226" s="15">
        <f t="shared" si="42"/>
        <v>0</v>
      </c>
      <c r="T226" s="125">
        <v>0</v>
      </c>
      <c r="U226" s="15">
        <f t="shared" si="43"/>
        <v>0</v>
      </c>
      <c r="V226" s="125">
        <v>0</v>
      </c>
      <c r="W226" s="15">
        <f t="shared" si="44"/>
        <v>0</v>
      </c>
      <c r="X226" s="125">
        <v>0</v>
      </c>
      <c r="Y226" s="15">
        <f t="shared" si="45"/>
        <v>0</v>
      </c>
      <c r="Z226" s="125">
        <v>0</v>
      </c>
      <c r="AA226" s="15">
        <f t="shared" si="46"/>
        <v>0</v>
      </c>
      <c r="AB226" s="122">
        <v>15</v>
      </c>
      <c r="AC226" s="15">
        <f t="shared" si="47"/>
        <v>1</v>
      </c>
      <c r="AD226" s="125">
        <v>0</v>
      </c>
      <c r="AE226" s="16">
        <f t="shared" si="48"/>
        <v>0</v>
      </c>
      <c r="AF226" s="178">
        <v>14</v>
      </c>
      <c r="AG226" s="15">
        <f t="shared" si="50"/>
        <v>0.93333333333333335</v>
      </c>
      <c r="AH226" s="179">
        <v>1</v>
      </c>
      <c r="AI226" s="15">
        <f t="shared" si="51"/>
        <v>6.6666666666666666E-2</v>
      </c>
    </row>
    <row r="227" spans="1:35" ht="15" customHeight="1" x14ac:dyDescent="0.3">
      <c r="A227" s="14" t="s">
        <v>479</v>
      </c>
      <c r="B227" s="14" t="s">
        <v>510</v>
      </c>
      <c r="C227" s="14" t="s">
        <v>11</v>
      </c>
      <c r="D227" s="14" t="s">
        <v>515</v>
      </c>
      <c r="E227" s="42" t="s">
        <v>516</v>
      </c>
      <c r="F227" s="43">
        <v>40056</v>
      </c>
      <c r="G227" s="14" t="s">
        <v>6</v>
      </c>
      <c r="H227" s="122" t="s">
        <v>485</v>
      </c>
      <c r="I227" s="123">
        <v>5</v>
      </c>
      <c r="J227" s="124">
        <v>3</v>
      </c>
      <c r="K227" s="15">
        <f t="shared" si="49"/>
        <v>0.6</v>
      </c>
      <c r="L227" s="122">
        <v>2</v>
      </c>
      <c r="M227" s="16">
        <f t="shared" si="39"/>
        <v>0.4</v>
      </c>
      <c r="N227" s="177">
        <v>0</v>
      </c>
      <c r="O227" s="15">
        <f t="shared" si="40"/>
        <v>0</v>
      </c>
      <c r="P227" s="125">
        <v>0</v>
      </c>
      <c r="Q227" s="15">
        <f t="shared" si="41"/>
        <v>0</v>
      </c>
      <c r="R227" s="125">
        <v>0</v>
      </c>
      <c r="S227" s="15">
        <f t="shared" si="42"/>
        <v>0</v>
      </c>
      <c r="T227" s="125">
        <v>0</v>
      </c>
      <c r="U227" s="15">
        <f t="shared" si="43"/>
        <v>0</v>
      </c>
      <c r="V227" s="125">
        <v>0</v>
      </c>
      <c r="W227" s="15">
        <f t="shared" si="44"/>
        <v>0</v>
      </c>
      <c r="X227" s="125">
        <v>0</v>
      </c>
      <c r="Y227" s="15">
        <f t="shared" si="45"/>
        <v>0</v>
      </c>
      <c r="Z227" s="125">
        <v>0</v>
      </c>
      <c r="AA227" s="15">
        <f t="shared" si="46"/>
        <v>0</v>
      </c>
      <c r="AB227" s="122">
        <v>5</v>
      </c>
      <c r="AC227" s="15">
        <f t="shared" si="47"/>
        <v>1</v>
      </c>
      <c r="AD227" s="125">
        <v>0</v>
      </c>
      <c r="AE227" s="16">
        <f t="shared" si="48"/>
        <v>0</v>
      </c>
      <c r="AF227" s="178">
        <v>4</v>
      </c>
      <c r="AG227" s="15">
        <f t="shared" si="50"/>
        <v>0.8</v>
      </c>
      <c r="AH227" s="179">
        <v>1</v>
      </c>
      <c r="AI227" s="15">
        <f t="shared" si="51"/>
        <v>0.2</v>
      </c>
    </row>
    <row r="228" spans="1:35" ht="15" customHeight="1" x14ac:dyDescent="0.3">
      <c r="A228" s="14" t="s">
        <v>479</v>
      </c>
      <c r="B228" s="14" t="s">
        <v>510</v>
      </c>
      <c r="C228" s="14" t="s">
        <v>11</v>
      </c>
      <c r="D228" s="14" t="s">
        <v>517</v>
      </c>
      <c r="E228" s="42" t="s">
        <v>518</v>
      </c>
      <c r="F228" s="43">
        <v>37858</v>
      </c>
      <c r="G228" s="14" t="s">
        <v>6</v>
      </c>
      <c r="H228" s="122" t="s">
        <v>485</v>
      </c>
      <c r="I228" s="123">
        <v>7</v>
      </c>
      <c r="J228" s="124">
        <v>4</v>
      </c>
      <c r="K228" s="15">
        <f t="shared" si="49"/>
        <v>0.5714285714285714</v>
      </c>
      <c r="L228" s="122">
        <v>3</v>
      </c>
      <c r="M228" s="16">
        <f t="shared" si="39"/>
        <v>0.42857142857142855</v>
      </c>
      <c r="N228" s="177">
        <v>0</v>
      </c>
      <c r="O228" s="15">
        <f t="shared" si="40"/>
        <v>0</v>
      </c>
      <c r="P228" s="122">
        <v>1</v>
      </c>
      <c r="Q228" s="15">
        <f t="shared" si="41"/>
        <v>0.14285714285714285</v>
      </c>
      <c r="R228" s="125">
        <v>0</v>
      </c>
      <c r="S228" s="15">
        <f t="shared" si="42"/>
        <v>0</v>
      </c>
      <c r="T228" s="125">
        <v>0</v>
      </c>
      <c r="U228" s="15">
        <f t="shared" si="43"/>
        <v>0</v>
      </c>
      <c r="V228" s="125">
        <v>0</v>
      </c>
      <c r="W228" s="15">
        <f t="shared" si="44"/>
        <v>0</v>
      </c>
      <c r="X228" s="125">
        <v>0</v>
      </c>
      <c r="Y228" s="15">
        <f t="shared" si="45"/>
        <v>0</v>
      </c>
      <c r="Z228" s="122">
        <v>1</v>
      </c>
      <c r="AA228" s="15">
        <f t="shared" si="46"/>
        <v>0.14285714285714285</v>
      </c>
      <c r="AB228" s="122">
        <v>5</v>
      </c>
      <c r="AC228" s="15">
        <f t="shared" si="47"/>
        <v>0.7142857142857143</v>
      </c>
      <c r="AD228" s="125">
        <v>0</v>
      </c>
      <c r="AE228" s="16">
        <f t="shared" si="48"/>
        <v>0</v>
      </c>
      <c r="AF228" s="178">
        <v>6</v>
      </c>
      <c r="AG228" s="15">
        <f t="shared" si="50"/>
        <v>0.8571428571428571</v>
      </c>
      <c r="AH228" s="179">
        <v>1</v>
      </c>
      <c r="AI228" s="15">
        <f t="shared" si="51"/>
        <v>0.14285714285714285</v>
      </c>
    </row>
    <row r="229" spans="1:35" ht="15" customHeight="1" x14ac:dyDescent="0.3">
      <c r="A229" s="14" t="s">
        <v>479</v>
      </c>
      <c r="B229" s="14" t="s">
        <v>510</v>
      </c>
      <c r="C229" s="14" t="s">
        <v>11</v>
      </c>
      <c r="D229" s="14" t="s">
        <v>519</v>
      </c>
      <c r="E229" s="42" t="s">
        <v>520</v>
      </c>
      <c r="F229" s="43">
        <v>39318</v>
      </c>
      <c r="G229" s="14" t="s">
        <v>6</v>
      </c>
      <c r="H229" s="122" t="s">
        <v>22</v>
      </c>
      <c r="I229" s="123">
        <v>4</v>
      </c>
      <c r="J229" s="124">
        <v>1</v>
      </c>
      <c r="K229" s="15">
        <f t="shared" si="49"/>
        <v>0.25</v>
      </c>
      <c r="L229" s="122">
        <v>3</v>
      </c>
      <c r="M229" s="16">
        <f t="shared" si="39"/>
        <v>0.75</v>
      </c>
      <c r="N229" s="177">
        <v>0</v>
      </c>
      <c r="O229" s="15">
        <f t="shared" si="40"/>
        <v>0</v>
      </c>
      <c r="P229" s="125">
        <v>0</v>
      </c>
      <c r="Q229" s="15">
        <f t="shared" si="41"/>
        <v>0</v>
      </c>
      <c r="R229" s="122">
        <v>1</v>
      </c>
      <c r="S229" s="15">
        <f t="shared" si="42"/>
        <v>0.25</v>
      </c>
      <c r="T229" s="125">
        <v>0</v>
      </c>
      <c r="U229" s="15">
        <f t="shared" si="43"/>
        <v>0</v>
      </c>
      <c r="V229" s="125">
        <v>0</v>
      </c>
      <c r="W229" s="15">
        <f t="shared" si="44"/>
        <v>0</v>
      </c>
      <c r="X229" s="125">
        <v>0</v>
      </c>
      <c r="Y229" s="15">
        <f t="shared" si="45"/>
        <v>0</v>
      </c>
      <c r="Z229" s="125">
        <v>0</v>
      </c>
      <c r="AA229" s="15">
        <f t="shared" si="46"/>
        <v>0</v>
      </c>
      <c r="AB229" s="122">
        <v>3</v>
      </c>
      <c r="AC229" s="15">
        <f t="shared" si="47"/>
        <v>0.75</v>
      </c>
      <c r="AD229" s="125">
        <v>0</v>
      </c>
      <c r="AE229" s="16">
        <f t="shared" si="48"/>
        <v>0</v>
      </c>
      <c r="AF229" s="178">
        <v>4</v>
      </c>
      <c r="AG229" s="15">
        <f t="shared" si="50"/>
        <v>1</v>
      </c>
      <c r="AH229" s="44">
        <v>0</v>
      </c>
      <c r="AI229" s="15">
        <f t="shared" si="51"/>
        <v>0</v>
      </c>
    </row>
    <row r="230" spans="1:35" ht="15" customHeight="1" x14ac:dyDescent="0.3">
      <c r="A230" s="14" t="s">
        <v>479</v>
      </c>
      <c r="B230" s="14" t="s">
        <v>510</v>
      </c>
      <c r="C230" s="14" t="s">
        <v>3</v>
      </c>
      <c r="D230" s="14" t="s">
        <v>521</v>
      </c>
      <c r="E230" s="42" t="s">
        <v>522</v>
      </c>
      <c r="F230" s="43">
        <v>37858</v>
      </c>
      <c r="G230" s="14" t="s">
        <v>6</v>
      </c>
      <c r="H230" s="122" t="s">
        <v>490</v>
      </c>
      <c r="I230" s="123">
        <v>196</v>
      </c>
      <c r="J230" s="124">
        <v>84</v>
      </c>
      <c r="K230" s="15">
        <f t="shared" si="49"/>
        <v>0.42857142857142855</v>
      </c>
      <c r="L230" s="122">
        <v>112</v>
      </c>
      <c r="M230" s="16">
        <f t="shared" si="39"/>
        <v>0.5714285714285714</v>
      </c>
      <c r="N230" s="124">
        <v>4</v>
      </c>
      <c r="O230" s="15">
        <f t="shared" si="40"/>
        <v>2.0408163265306121E-2</v>
      </c>
      <c r="P230" s="122">
        <v>5</v>
      </c>
      <c r="Q230" s="15">
        <f t="shared" si="41"/>
        <v>2.5510204081632654E-2</v>
      </c>
      <c r="R230" s="122">
        <v>12</v>
      </c>
      <c r="S230" s="15">
        <f t="shared" si="42"/>
        <v>6.1224489795918366E-2</v>
      </c>
      <c r="T230" s="122">
        <v>5</v>
      </c>
      <c r="U230" s="15">
        <f t="shared" si="43"/>
        <v>2.5510204081632654E-2</v>
      </c>
      <c r="V230" s="125">
        <v>0</v>
      </c>
      <c r="W230" s="15">
        <f t="shared" si="44"/>
        <v>0</v>
      </c>
      <c r="X230" s="125">
        <v>0</v>
      </c>
      <c r="Y230" s="15">
        <f t="shared" si="45"/>
        <v>0</v>
      </c>
      <c r="Z230" s="125">
        <v>0</v>
      </c>
      <c r="AA230" s="15">
        <f t="shared" si="46"/>
        <v>0</v>
      </c>
      <c r="AB230" s="122">
        <v>170</v>
      </c>
      <c r="AC230" s="15">
        <f t="shared" si="47"/>
        <v>0.86734693877551017</v>
      </c>
      <c r="AD230" s="125">
        <v>0</v>
      </c>
      <c r="AE230" s="16">
        <f t="shared" si="48"/>
        <v>0</v>
      </c>
      <c r="AF230" s="178">
        <v>146</v>
      </c>
      <c r="AG230" s="15">
        <f t="shared" si="50"/>
        <v>0.74489795918367352</v>
      </c>
      <c r="AH230" s="179">
        <v>50</v>
      </c>
      <c r="AI230" s="15">
        <f t="shared" si="51"/>
        <v>0.25510204081632654</v>
      </c>
    </row>
    <row r="231" spans="1:35" ht="15" customHeight="1" x14ac:dyDescent="0.3">
      <c r="A231" s="14" t="s">
        <v>479</v>
      </c>
      <c r="B231" s="14" t="s">
        <v>510</v>
      </c>
      <c r="C231" s="14" t="s">
        <v>3</v>
      </c>
      <c r="D231" s="14" t="s">
        <v>523</v>
      </c>
      <c r="E231" s="42" t="s">
        <v>524</v>
      </c>
      <c r="F231" s="43">
        <v>37858</v>
      </c>
      <c r="G231" s="14" t="s">
        <v>6</v>
      </c>
      <c r="H231" s="122" t="s">
        <v>490</v>
      </c>
      <c r="I231" s="123">
        <v>63</v>
      </c>
      <c r="J231" s="124">
        <v>40</v>
      </c>
      <c r="K231" s="15">
        <f t="shared" si="49"/>
        <v>0.63492063492063489</v>
      </c>
      <c r="L231" s="122">
        <v>23</v>
      </c>
      <c r="M231" s="16">
        <f t="shared" si="39"/>
        <v>0.36507936507936506</v>
      </c>
      <c r="N231" s="124">
        <v>1</v>
      </c>
      <c r="O231" s="15">
        <f t="shared" si="40"/>
        <v>1.5873015873015872E-2</v>
      </c>
      <c r="P231" s="122">
        <v>1</v>
      </c>
      <c r="Q231" s="15">
        <f t="shared" si="41"/>
        <v>1.5873015873015872E-2</v>
      </c>
      <c r="R231" s="122">
        <v>4</v>
      </c>
      <c r="S231" s="15">
        <f t="shared" si="42"/>
        <v>6.3492063492063489E-2</v>
      </c>
      <c r="T231" s="125">
        <v>0</v>
      </c>
      <c r="U231" s="15">
        <f t="shared" si="43"/>
        <v>0</v>
      </c>
      <c r="V231" s="125">
        <v>0</v>
      </c>
      <c r="W231" s="15">
        <f t="shared" si="44"/>
        <v>0</v>
      </c>
      <c r="X231" s="125">
        <v>0</v>
      </c>
      <c r="Y231" s="15">
        <f t="shared" si="45"/>
        <v>0</v>
      </c>
      <c r="Z231" s="125">
        <v>0</v>
      </c>
      <c r="AA231" s="15">
        <f t="shared" si="46"/>
        <v>0</v>
      </c>
      <c r="AB231" s="122">
        <v>57</v>
      </c>
      <c r="AC231" s="15">
        <f t="shared" si="47"/>
        <v>0.90476190476190477</v>
      </c>
      <c r="AD231" s="125">
        <v>0</v>
      </c>
      <c r="AE231" s="16">
        <f t="shared" si="48"/>
        <v>0</v>
      </c>
      <c r="AF231" s="178">
        <v>50</v>
      </c>
      <c r="AG231" s="15">
        <f t="shared" si="50"/>
        <v>0.79365079365079361</v>
      </c>
      <c r="AH231" s="179">
        <v>13</v>
      </c>
      <c r="AI231" s="15">
        <f t="shared" si="51"/>
        <v>0.20634920634920634</v>
      </c>
    </row>
    <row r="232" spans="1:35" ht="15" customHeight="1" thickBot="1" x14ac:dyDescent="0.35">
      <c r="A232" s="17" t="s">
        <v>479</v>
      </c>
      <c r="B232" s="17" t="s">
        <v>510</v>
      </c>
      <c r="C232" s="17" t="s">
        <v>3</v>
      </c>
      <c r="D232" s="17" t="s">
        <v>525</v>
      </c>
      <c r="E232" s="27" t="s">
        <v>526</v>
      </c>
      <c r="F232" s="59">
        <v>37858</v>
      </c>
      <c r="G232" s="17" t="s">
        <v>6</v>
      </c>
      <c r="H232" s="128" t="s">
        <v>490</v>
      </c>
      <c r="I232" s="129">
        <v>16</v>
      </c>
      <c r="J232" s="130">
        <v>8</v>
      </c>
      <c r="K232" s="18">
        <f t="shared" si="49"/>
        <v>0.5</v>
      </c>
      <c r="L232" s="128">
        <v>8</v>
      </c>
      <c r="M232" s="19">
        <f t="shared" si="39"/>
        <v>0.5</v>
      </c>
      <c r="N232" s="197">
        <v>0</v>
      </c>
      <c r="O232" s="18">
        <f t="shared" si="40"/>
        <v>0</v>
      </c>
      <c r="P232" s="128">
        <v>1</v>
      </c>
      <c r="Q232" s="18">
        <f t="shared" si="41"/>
        <v>6.25E-2</v>
      </c>
      <c r="R232" s="128">
        <v>1</v>
      </c>
      <c r="S232" s="18">
        <f t="shared" si="42"/>
        <v>6.25E-2</v>
      </c>
      <c r="T232" s="131">
        <v>0</v>
      </c>
      <c r="U232" s="18">
        <f t="shared" si="43"/>
        <v>0</v>
      </c>
      <c r="V232" s="131">
        <v>0</v>
      </c>
      <c r="W232" s="18">
        <f t="shared" si="44"/>
        <v>0</v>
      </c>
      <c r="X232" s="131">
        <v>0</v>
      </c>
      <c r="Y232" s="18">
        <f t="shared" si="45"/>
        <v>0</v>
      </c>
      <c r="Z232" s="131">
        <v>0</v>
      </c>
      <c r="AA232" s="18">
        <f t="shared" si="46"/>
        <v>0</v>
      </c>
      <c r="AB232" s="128">
        <v>14</v>
      </c>
      <c r="AC232" s="18">
        <f t="shared" si="47"/>
        <v>0.875</v>
      </c>
      <c r="AD232" s="131">
        <v>0</v>
      </c>
      <c r="AE232" s="19">
        <f t="shared" si="48"/>
        <v>0</v>
      </c>
      <c r="AF232" s="132">
        <v>15</v>
      </c>
      <c r="AG232" s="18">
        <f t="shared" si="50"/>
        <v>0.9375</v>
      </c>
      <c r="AH232" s="133">
        <v>1</v>
      </c>
      <c r="AI232" s="18">
        <f t="shared" si="51"/>
        <v>6.25E-2</v>
      </c>
    </row>
    <row r="233" spans="1:35" ht="15" customHeight="1" x14ac:dyDescent="0.3">
      <c r="A233" s="2" t="s">
        <v>479</v>
      </c>
      <c r="B233" s="2" t="s">
        <v>527</v>
      </c>
      <c r="C233" s="2" t="s">
        <v>3</v>
      </c>
      <c r="D233" s="2" t="s">
        <v>528</v>
      </c>
      <c r="E233" s="45" t="s">
        <v>529</v>
      </c>
      <c r="F233" s="46">
        <v>41148</v>
      </c>
      <c r="G233" s="2" t="s">
        <v>6</v>
      </c>
      <c r="H233" s="134" t="s">
        <v>7</v>
      </c>
      <c r="I233" s="135">
        <v>1</v>
      </c>
      <c r="J233" s="136">
        <v>1</v>
      </c>
      <c r="K233" s="3">
        <f t="shared" si="49"/>
        <v>1</v>
      </c>
      <c r="L233" s="137">
        <v>0</v>
      </c>
      <c r="M233" s="4">
        <f t="shared" si="39"/>
        <v>0</v>
      </c>
      <c r="N233" s="138">
        <v>0</v>
      </c>
      <c r="O233" s="3">
        <f t="shared" si="40"/>
        <v>0</v>
      </c>
      <c r="P233" s="137">
        <v>0</v>
      </c>
      <c r="Q233" s="3">
        <f t="shared" si="41"/>
        <v>0</v>
      </c>
      <c r="R233" s="137">
        <v>0</v>
      </c>
      <c r="S233" s="3">
        <f t="shared" si="42"/>
        <v>0</v>
      </c>
      <c r="T233" s="134">
        <v>1</v>
      </c>
      <c r="U233" s="3">
        <f t="shared" si="43"/>
        <v>1</v>
      </c>
      <c r="V233" s="137">
        <v>0</v>
      </c>
      <c r="W233" s="3">
        <f t="shared" si="44"/>
        <v>0</v>
      </c>
      <c r="X233" s="137">
        <v>0</v>
      </c>
      <c r="Y233" s="3">
        <f t="shared" si="45"/>
        <v>0</v>
      </c>
      <c r="Z233" s="137">
        <v>0</v>
      </c>
      <c r="AA233" s="3">
        <f t="shared" si="46"/>
        <v>0</v>
      </c>
      <c r="AB233" s="137">
        <v>0</v>
      </c>
      <c r="AC233" s="3">
        <f t="shared" si="47"/>
        <v>0</v>
      </c>
      <c r="AD233" s="137">
        <v>0</v>
      </c>
      <c r="AE233" s="4">
        <f t="shared" si="48"/>
        <v>0</v>
      </c>
      <c r="AF233" s="136">
        <v>0</v>
      </c>
      <c r="AG233" s="3">
        <f t="shared" si="50"/>
        <v>0</v>
      </c>
      <c r="AH233" s="170">
        <v>1</v>
      </c>
      <c r="AI233" s="3">
        <f t="shared" si="51"/>
        <v>1</v>
      </c>
    </row>
    <row r="234" spans="1:35" ht="15" customHeight="1" x14ac:dyDescent="0.3">
      <c r="A234" s="5" t="s">
        <v>479</v>
      </c>
      <c r="B234" s="5" t="s">
        <v>527</v>
      </c>
      <c r="C234" s="5" t="s">
        <v>3</v>
      </c>
      <c r="D234" s="5" t="s">
        <v>530</v>
      </c>
      <c r="E234" s="31" t="s">
        <v>531</v>
      </c>
      <c r="F234" s="32">
        <v>40053</v>
      </c>
      <c r="G234" s="5" t="s">
        <v>6</v>
      </c>
      <c r="H234" s="140" t="s">
        <v>7</v>
      </c>
      <c r="I234" s="141">
        <v>27</v>
      </c>
      <c r="J234" s="142">
        <v>15</v>
      </c>
      <c r="K234" s="6">
        <f t="shared" si="49"/>
        <v>0.55555555555555558</v>
      </c>
      <c r="L234" s="140">
        <v>12</v>
      </c>
      <c r="M234" s="7">
        <f t="shared" si="39"/>
        <v>0.44444444444444442</v>
      </c>
      <c r="N234" s="142">
        <v>10</v>
      </c>
      <c r="O234" s="6">
        <f t="shared" si="40"/>
        <v>0.37037037037037035</v>
      </c>
      <c r="P234" s="143">
        <v>0</v>
      </c>
      <c r="Q234" s="6">
        <f t="shared" si="41"/>
        <v>0</v>
      </c>
      <c r="R234" s="140">
        <v>3</v>
      </c>
      <c r="S234" s="6">
        <f t="shared" si="42"/>
        <v>0.1111111111111111</v>
      </c>
      <c r="T234" s="143">
        <v>0</v>
      </c>
      <c r="U234" s="6">
        <f t="shared" si="43"/>
        <v>0</v>
      </c>
      <c r="V234" s="143">
        <v>0</v>
      </c>
      <c r="W234" s="6">
        <f t="shared" si="44"/>
        <v>0</v>
      </c>
      <c r="X234" s="143">
        <v>0</v>
      </c>
      <c r="Y234" s="6">
        <f t="shared" si="45"/>
        <v>0</v>
      </c>
      <c r="Z234" s="143">
        <v>0</v>
      </c>
      <c r="AA234" s="6">
        <f t="shared" si="46"/>
        <v>0</v>
      </c>
      <c r="AB234" s="140">
        <v>13</v>
      </c>
      <c r="AC234" s="6">
        <f t="shared" si="47"/>
        <v>0.48148148148148145</v>
      </c>
      <c r="AD234" s="140">
        <v>1</v>
      </c>
      <c r="AE234" s="7">
        <f t="shared" si="48"/>
        <v>3.7037037037037035E-2</v>
      </c>
      <c r="AF234" s="144">
        <v>24</v>
      </c>
      <c r="AG234" s="6">
        <f t="shared" si="50"/>
        <v>0.88888888888888884</v>
      </c>
      <c r="AH234" s="145">
        <v>3</v>
      </c>
      <c r="AI234" s="6">
        <f t="shared" si="51"/>
        <v>0.1111111111111111</v>
      </c>
    </row>
    <row r="235" spans="1:35" ht="15" customHeight="1" x14ac:dyDescent="0.3">
      <c r="A235" s="5" t="s">
        <v>479</v>
      </c>
      <c r="B235" s="5" t="s">
        <v>527</v>
      </c>
      <c r="C235" s="5" t="s">
        <v>3</v>
      </c>
      <c r="D235" s="5" t="s">
        <v>532</v>
      </c>
      <c r="E235" s="31" t="s">
        <v>533</v>
      </c>
      <c r="F235" s="32">
        <v>40053</v>
      </c>
      <c r="G235" s="5" t="s">
        <v>6</v>
      </c>
      <c r="H235" s="140" t="s">
        <v>7</v>
      </c>
      <c r="I235" s="141">
        <v>48</v>
      </c>
      <c r="J235" s="142">
        <v>39</v>
      </c>
      <c r="K235" s="6">
        <f t="shared" si="49"/>
        <v>0.8125</v>
      </c>
      <c r="L235" s="140">
        <v>9</v>
      </c>
      <c r="M235" s="7">
        <f t="shared" si="39"/>
        <v>0.1875</v>
      </c>
      <c r="N235" s="142">
        <v>6</v>
      </c>
      <c r="O235" s="6">
        <f t="shared" si="40"/>
        <v>0.125</v>
      </c>
      <c r="P235" s="140">
        <v>1</v>
      </c>
      <c r="Q235" s="6">
        <f t="shared" si="41"/>
        <v>2.0833333333333332E-2</v>
      </c>
      <c r="R235" s="140">
        <v>1</v>
      </c>
      <c r="S235" s="6">
        <f t="shared" si="42"/>
        <v>2.0833333333333332E-2</v>
      </c>
      <c r="T235" s="140">
        <v>1</v>
      </c>
      <c r="U235" s="6">
        <f t="shared" si="43"/>
        <v>2.0833333333333332E-2</v>
      </c>
      <c r="V235" s="143">
        <v>0</v>
      </c>
      <c r="W235" s="6">
        <f t="shared" si="44"/>
        <v>0</v>
      </c>
      <c r="X235" s="143">
        <v>0</v>
      </c>
      <c r="Y235" s="6">
        <f t="shared" si="45"/>
        <v>0</v>
      </c>
      <c r="Z235" s="140">
        <v>1</v>
      </c>
      <c r="AA235" s="6">
        <f t="shared" si="46"/>
        <v>2.0833333333333332E-2</v>
      </c>
      <c r="AB235" s="140">
        <v>38</v>
      </c>
      <c r="AC235" s="6">
        <f t="shared" si="47"/>
        <v>0.79166666666666663</v>
      </c>
      <c r="AD235" s="143">
        <v>0</v>
      </c>
      <c r="AE235" s="7">
        <f t="shared" si="48"/>
        <v>0</v>
      </c>
      <c r="AF235" s="144">
        <v>44</v>
      </c>
      <c r="AG235" s="6">
        <f t="shared" si="50"/>
        <v>0.91666666666666663</v>
      </c>
      <c r="AH235" s="145">
        <v>4</v>
      </c>
      <c r="AI235" s="6">
        <f t="shared" si="51"/>
        <v>8.3333333333333329E-2</v>
      </c>
    </row>
    <row r="236" spans="1:35" ht="15" customHeight="1" x14ac:dyDescent="0.3">
      <c r="A236" s="5" t="s">
        <v>479</v>
      </c>
      <c r="B236" s="5" t="s">
        <v>527</v>
      </c>
      <c r="C236" s="5" t="s">
        <v>3</v>
      </c>
      <c r="D236" s="5" t="s">
        <v>534</v>
      </c>
      <c r="E236" s="31" t="s">
        <v>535</v>
      </c>
      <c r="F236" s="32">
        <v>41148</v>
      </c>
      <c r="G236" s="5" t="s">
        <v>6</v>
      </c>
      <c r="H236" s="140" t="s">
        <v>7</v>
      </c>
      <c r="I236" s="141">
        <v>19</v>
      </c>
      <c r="J236" s="142">
        <v>10</v>
      </c>
      <c r="K236" s="6">
        <f t="shared" si="49"/>
        <v>0.52631578947368418</v>
      </c>
      <c r="L236" s="140">
        <v>9</v>
      </c>
      <c r="M236" s="7">
        <f t="shared" si="39"/>
        <v>0.47368421052631576</v>
      </c>
      <c r="N236" s="142">
        <v>6</v>
      </c>
      <c r="O236" s="6">
        <f t="shared" si="40"/>
        <v>0.31578947368421051</v>
      </c>
      <c r="P236" s="143">
        <v>0</v>
      </c>
      <c r="Q236" s="6">
        <f t="shared" si="41"/>
        <v>0</v>
      </c>
      <c r="R236" s="143">
        <v>0</v>
      </c>
      <c r="S236" s="6">
        <f t="shared" si="42"/>
        <v>0</v>
      </c>
      <c r="T236" s="143">
        <v>0</v>
      </c>
      <c r="U236" s="6">
        <f t="shared" si="43"/>
        <v>0</v>
      </c>
      <c r="V236" s="143">
        <v>0</v>
      </c>
      <c r="W236" s="6">
        <f t="shared" si="44"/>
        <v>0</v>
      </c>
      <c r="X236" s="143">
        <v>0</v>
      </c>
      <c r="Y236" s="6">
        <f t="shared" si="45"/>
        <v>0</v>
      </c>
      <c r="Z236" s="143">
        <v>0</v>
      </c>
      <c r="AA236" s="6">
        <f t="shared" si="46"/>
        <v>0</v>
      </c>
      <c r="AB236" s="140">
        <v>13</v>
      </c>
      <c r="AC236" s="6">
        <f t="shared" si="47"/>
        <v>0.68421052631578949</v>
      </c>
      <c r="AD236" s="143">
        <v>0</v>
      </c>
      <c r="AE236" s="7">
        <f t="shared" si="48"/>
        <v>0</v>
      </c>
      <c r="AF236" s="144">
        <v>18</v>
      </c>
      <c r="AG236" s="6">
        <f t="shared" si="50"/>
        <v>0.94736842105263153</v>
      </c>
      <c r="AH236" s="145">
        <v>1</v>
      </c>
      <c r="AI236" s="6">
        <f t="shared" si="51"/>
        <v>5.2631578947368418E-2</v>
      </c>
    </row>
    <row r="237" spans="1:35" ht="15" customHeight="1" thickBot="1" x14ac:dyDescent="0.35">
      <c r="A237" s="92" t="s">
        <v>479</v>
      </c>
      <c r="B237" s="92" t="s">
        <v>527</v>
      </c>
      <c r="C237" s="92" t="s">
        <v>3</v>
      </c>
      <c r="D237" s="92" t="s">
        <v>536</v>
      </c>
      <c r="E237" s="93" t="s">
        <v>537</v>
      </c>
      <c r="F237" s="94">
        <v>41148</v>
      </c>
      <c r="G237" s="92" t="s">
        <v>6</v>
      </c>
      <c r="H237" s="227" t="s">
        <v>7</v>
      </c>
      <c r="I237" s="228">
        <v>15</v>
      </c>
      <c r="J237" s="229">
        <v>8</v>
      </c>
      <c r="K237" s="95">
        <f t="shared" si="49"/>
        <v>0.53333333333333333</v>
      </c>
      <c r="L237" s="227">
        <v>7</v>
      </c>
      <c r="M237" s="108">
        <f t="shared" si="39"/>
        <v>0.46666666666666667</v>
      </c>
      <c r="N237" s="229">
        <v>2</v>
      </c>
      <c r="O237" s="95">
        <f t="shared" si="40"/>
        <v>0.13333333333333333</v>
      </c>
      <c r="P237" s="230">
        <v>0</v>
      </c>
      <c r="Q237" s="95">
        <f t="shared" si="41"/>
        <v>0</v>
      </c>
      <c r="R237" s="227">
        <v>2</v>
      </c>
      <c r="S237" s="95">
        <f t="shared" si="42"/>
        <v>0.13333333333333333</v>
      </c>
      <c r="T237" s="227">
        <v>1</v>
      </c>
      <c r="U237" s="95">
        <f t="shared" si="43"/>
        <v>6.6666666666666666E-2</v>
      </c>
      <c r="V237" s="230">
        <v>0</v>
      </c>
      <c r="W237" s="95">
        <f t="shared" si="44"/>
        <v>0</v>
      </c>
      <c r="X237" s="230">
        <v>0</v>
      </c>
      <c r="Y237" s="95">
        <f t="shared" si="45"/>
        <v>0</v>
      </c>
      <c r="Z237" s="230">
        <v>0</v>
      </c>
      <c r="AA237" s="95">
        <f t="shared" si="46"/>
        <v>0</v>
      </c>
      <c r="AB237" s="227">
        <v>10</v>
      </c>
      <c r="AC237" s="95">
        <f t="shared" si="47"/>
        <v>0.66666666666666663</v>
      </c>
      <c r="AD237" s="230">
        <v>0</v>
      </c>
      <c r="AE237" s="108">
        <f t="shared" si="48"/>
        <v>0</v>
      </c>
      <c r="AF237" s="231">
        <v>14</v>
      </c>
      <c r="AG237" s="95">
        <f t="shared" si="50"/>
        <v>0.93333333333333335</v>
      </c>
      <c r="AH237" s="232">
        <v>1</v>
      </c>
      <c r="AI237" s="95">
        <f t="shared" si="51"/>
        <v>6.6666666666666666E-2</v>
      </c>
    </row>
    <row r="238" spans="1:35" ht="15" customHeight="1" thickTop="1" x14ac:dyDescent="0.3">
      <c r="A238" s="249" t="s">
        <v>564</v>
      </c>
      <c r="B238" s="250"/>
      <c r="C238" s="250"/>
      <c r="D238" s="250"/>
      <c r="E238" s="250"/>
      <c r="F238" s="250"/>
      <c r="G238" s="250"/>
      <c r="H238" s="251"/>
      <c r="I238" s="112">
        <f>SUMIF(C3:C237, "UGRD", I3:I237)</f>
        <v>13849</v>
      </c>
      <c r="J238" s="23">
        <f>SUMIF(C3:C237, "UGRD", J3:J237)</f>
        <v>8298</v>
      </c>
      <c r="K238" s="78">
        <f>J238/I238</f>
        <v>0.59917683587262616</v>
      </c>
      <c r="L238" s="91">
        <f>SUMIF($C$3:$C$237, "UGRD", L3:L237)</f>
        <v>5551</v>
      </c>
      <c r="M238" s="109">
        <f>L238/I238</f>
        <v>0.40082316412737384</v>
      </c>
      <c r="N238" s="23">
        <f>SUMIF($C$3:$C$237, "UGRD", N3:N237)</f>
        <v>1350</v>
      </c>
      <c r="O238" s="78">
        <f>N238/$I$238</f>
        <v>9.7479962452162616E-2</v>
      </c>
      <c r="P238" s="91">
        <f>SUMIF(C$3:C$237, "UGRD", P$3:P$237)</f>
        <v>294</v>
      </c>
      <c r="Q238" s="78">
        <f>P238/$I$238</f>
        <v>2.122896960069319E-2</v>
      </c>
      <c r="R238" s="91">
        <f>SUMIF($C$3:$C$237, "UGRD", R3:R237)</f>
        <v>690</v>
      </c>
      <c r="S238" s="78">
        <f>R238/$I$238</f>
        <v>4.9823091919994227E-2</v>
      </c>
      <c r="T238" s="91">
        <f>SUMIF($C$3:$C$237, "UGRD", T3:T237)</f>
        <v>363</v>
      </c>
      <c r="U238" s="78">
        <f>T238/$I$238</f>
        <v>2.6211278792692614E-2</v>
      </c>
      <c r="V238" s="91">
        <f>SUMIF($C$3:$C$237, "UGRD", V3:V237)</f>
        <v>14</v>
      </c>
      <c r="W238" s="78">
        <f>V238/$I$238</f>
        <v>1.0109033143187235E-3</v>
      </c>
      <c r="X238" s="91">
        <f>SUMIF($C$3:$C$237, "UGRD", X3:X237)</f>
        <v>14</v>
      </c>
      <c r="Y238" s="78">
        <f>X238/$I$238</f>
        <v>1.0109033143187235E-3</v>
      </c>
      <c r="Z238" s="91">
        <f>SUMIF($C$3:$C$237, "UGRD", Z3:Z237)</f>
        <v>51</v>
      </c>
      <c r="AA238" s="78">
        <f>Z238/$I$238</f>
        <v>3.6825763593039207E-3</v>
      </c>
      <c r="AB238" s="91">
        <f>SUMIF($C$3:$C$237, "UGRD", AB3:AB237)</f>
        <v>11032</v>
      </c>
      <c r="AC238" s="78">
        <f>AB238/$I$238</f>
        <v>0.79659181168315407</v>
      </c>
      <c r="AD238" s="91">
        <f>SUMIF($C$3:$C$237, "UGRD", AD3:AD237)</f>
        <v>41</v>
      </c>
      <c r="AE238" s="109">
        <f>AD238/I238</f>
        <v>2.9605025633619754E-3</v>
      </c>
      <c r="AF238" s="23">
        <f>SUMIF($C$3:$C$237, "UGRD", AF3:AF237)</f>
        <v>12116</v>
      </c>
      <c r="AG238" s="78">
        <f>AF238/I238</f>
        <v>0.87486461116326086</v>
      </c>
      <c r="AH238" s="91">
        <f>SUMIF($C$3:$C$237, "UGRD", AH3:AH237)</f>
        <v>1733</v>
      </c>
      <c r="AI238" s="78">
        <f>AH238/I238</f>
        <v>0.12513538883673911</v>
      </c>
    </row>
    <row r="239" spans="1:35" ht="15" customHeight="1" x14ac:dyDescent="0.3">
      <c r="A239" s="252" t="s">
        <v>565</v>
      </c>
      <c r="B239" s="253"/>
      <c r="C239" s="253"/>
      <c r="D239" s="253"/>
      <c r="E239" s="253"/>
      <c r="F239" s="253"/>
      <c r="G239" s="253"/>
      <c r="H239" s="254"/>
      <c r="I239" s="24">
        <f>SUMIF(C3:C237, "GRAD", I3:I237)</f>
        <v>2242</v>
      </c>
      <c r="J239" s="25">
        <f>SUMIF(C3:C237, "GRAD", J3:J237)</f>
        <v>1521</v>
      </c>
      <c r="K239" s="34">
        <f>J239/I239</f>
        <v>0.67841213202497774</v>
      </c>
      <c r="L239" s="26">
        <f>SUMIF($C$3:$C$237, "GRAD", L3:L237)</f>
        <v>721</v>
      </c>
      <c r="M239" s="110">
        <f>L239/I239</f>
        <v>0.32158786797502231</v>
      </c>
      <c r="N239" s="25">
        <f>SUMIF($C$3:$C$237, "GRAD", N3:N237)</f>
        <v>295</v>
      </c>
      <c r="O239" s="34">
        <f>N239/I239</f>
        <v>0.13157894736842105</v>
      </c>
      <c r="P239" s="26">
        <f>SUMIF(C$3:C$237, "GRAD", P3:P237)</f>
        <v>62</v>
      </c>
      <c r="Q239" s="34">
        <f>P239/I239</f>
        <v>2.7653880463871544E-2</v>
      </c>
      <c r="R239" s="26">
        <f>SUMIF($C$3:$C$237, "GRAD", R3:R237)</f>
        <v>67</v>
      </c>
      <c r="S239" s="34">
        <f>R239/I239</f>
        <v>2.9884032114183764E-2</v>
      </c>
      <c r="T239" s="26">
        <f>SUMIF($C$3:$C$237, "GRAD", T3:T237)</f>
        <v>32</v>
      </c>
      <c r="U239" s="34">
        <f>T239/I239</f>
        <v>1.4272970561998216E-2</v>
      </c>
      <c r="V239" s="26">
        <f>SUMIF($C$3:$C$237, "GRAD", V3:V237)</f>
        <v>4</v>
      </c>
      <c r="W239" s="34">
        <f>V239/I239</f>
        <v>1.7841213202497771E-3</v>
      </c>
      <c r="X239" s="26">
        <f>SUMIF($C$3:$C$237, "GRAD", X3:X237)</f>
        <v>3</v>
      </c>
      <c r="Y239" s="34">
        <f>X239/I239</f>
        <v>1.3380909901873326E-3</v>
      </c>
      <c r="Z239" s="26">
        <f>SUMIF($C$3:$C$237, "GRAD", Z3:Z237)</f>
        <v>13</v>
      </c>
      <c r="AA239" s="34">
        <f>Z239/I239</f>
        <v>5.798394290811775E-3</v>
      </c>
      <c r="AB239" s="26">
        <f>SUMIF($C$3:$C$237, "GRAD", AB3:AB237)</f>
        <v>1681</v>
      </c>
      <c r="AC239" s="34">
        <f>AB239/I239</f>
        <v>0.7497769848349688</v>
      </c>
      <c r="AD239" s="26">
        <f>SUMIF($C$3:$C$237, "GRAD", AD3:AD237)</f>
        <v>85</v>
      </c>
      <c r="AE239" s="110">
        <f>AD239/I239</f>
        <v>3.7912578055307761E-2</v>
      </c>
      <c r="AF239" s="25">
        <f>SUMIF($C$3:$C$237, "GRAD", AF3:AF237)</f>
        <v>1969</v>
      </c>
      <c r="AG239" s="34">
        <f>AF239/I239</f>
        <v>0.87823371989295274</v>
      </c>
      <c r="AH239" s="26">
        <f>SUMIF($C$3:$C$237, "GRAD", AH3:AH237)</f>
        <v>273</v>
      </c>
      <c r="AI239" s="34">
        <f>AH239/I239</f>
        <v>0.12176628010704728</v>
      </c>
    </row>
    <row r="240" spans="1:35" ht="15" customHeight="1" x14ac:dyDescent="0.3">
      <c r="A240" s="255" t="s">
        <v>563</v>
      </c>
      <c r="B240" s="255"/>
      <c r="C240" s="255"/>
      <c r="D240" s="255"/>
      <c r="E240" s="255"/>
      <c r="F240" s="255"/>
      <c r="G240" s="255"/>
      <c r="H240" s="255"/>
      <c r="I240" s="113">
        <f>SUM(I238:I239)</f>
        <v>16091</v>
      </c>
      <c r="J240" s="96">
        <f>SUM($J$238:$J$239)</f>
        <v>9819</v>
      </c>
      <c r="K240" s="36">
        <f>J240/I240</f>
        <v>0.61021689142999191</v>
      </c>
      <c r="L240" s="35">
        <f>SUM(L238:L239)</f>
        <v>6272</v>
      </c>
      <c r="M240" s="111">
        <f>L240/I240</f>
        <v>0.38978310857000809</v>
      </c>
      <c r="N240" s="96">
        <f>SUM(N238:N239)</f>
        <v>1645</v>
      </c>
      <c r="O240" s="36">
        <f>N240/I240</f>
        <v>0.10223106084146417</v>
      </c>
      <c r="P240" s="35">
        <f>SUM(P238:P239)</f>
        <v>356</v>
      </c>
      <c r="Q240" s="36">
        <f>P240/I240</f>
        <v>2.2124168790006837E-2</v>
      </c>
      <c r="R240" s="35">
        <f>SUM(R238:R239)</f>
        <v>757</v>
      </c>
      <c r="S240" s="36">
        <f>R240/I240</f>
        <v>4.704493194953701E-2</v>
      </c>
      <c r="T240" s="35">
        <f>SUM(T238:T239)</f>
        <v>395</v>
      </c>
      <c r="U240" s="36">
        <f>T240/I240</f>
        <v>2.4547883910260394E-2</v>
      </c>
      <c r="V240" s="35">
        <f>SUM(V238:V239)</f>
        <v>18</v>
      </c>
      <c r="W240" s="36">
        <f>V240/I240</f>
        <v>1.1186377478093344E-3</v>
      </c>
      <c r="X240" s="35">
        <f>SUM(X238:X239)</f>
        <v>17</v>
      </c>
      <c r="Y240" s="36">
        <f>X240/I240</f>
        <v>1.0564912062643714E-3</v>
      </c>
      <c r="Z240" s="35">
        <f>SUM(Z238:Z239)</f>
        <v>64</v>
      </c>
      <c r="AA240" s="36">
        <f>Z240/I240</f>
        <v>3.9773786588776332E-3</v>
      </c>
      <c r="AB240" s="35">
        <f>SUM(AB238:AB239)</f>
        <v>12713</v>
      </c>
      <c r="AC240" s="36">
        <f>AB240/I240</f>
        <v>0.79006898266111492</v>
      </c>
      <c r="AD240" s="35">
        <f>SUM(AD238:AD239)</f>
        <v>126</v>
      </c>
      <c r="AE240" s="111">
        <f>AD240/I240</f>
        <v>7.8304642346653415E-3</v>
      </c>
      <c r="AF240" s="96">
        <f>SUM(AF238:AF239)</f>
        <v>14085</v>
      </c>
      <c r="AG240" s="36">
        <f>AF240/I240</f>
        <v>0.8753340376608042</v>
      </c>
      <c r="AH240" s="35">
        <f>SUM(AH238:AH239)</f>
        <v>2006</v>
      </c>
      <c r="AI240" s="36">
        <f>AH240/I240</f>
        <v>0.12466596233919583</v>
      </c>
    </row>
  </sheetData>
  <mergeCells count="25">
    <mergeCell ref="P1:Q1"/>
    <mergeCell ref="A238:H238"/>
    <mergeCell ref="A239:H239"/>
    <mergeCell ref="A240:H240"/>
    <mergeCell ref="A1:A2"/>
    <mergeCell ref="B1:B2"/>
    <mergeCell ref="C1:C2"/>
    <mergeCell ref="D1:D2"/>
    <mergeCell ref="E1:E2"/>
    <mergeCell ref="F1:F2"/>
    <mergeCell ref="G1:G2"/>
    <mergeCell ref="H1:H2"/>
    <mergeCell ref="L1:M1"/>
    <mergeCell ref="N1:O1"/>
    <mergeCell ref="I1:I2"/>
    <mergeCell ref="J1:K1"/>
    <mergeCell ref="AD1:AE1"/>
    <mergeCell ref="AF1:AG1"/>
    <mergeCell ref="AH1:AI1"/>
    <mergeCell ref="Z1:AA1"/>
    <mergeCell ref="AB1:AC1"/>
    <mergeCell ref="R1:S1"/>
    <mergeCell ref="T1:U1"/>
    <mergeCell ref="V1:W1"/>
    <mergeCell ref="X1:Y1"/>
  </mergeCells>
  <pageMargins left="0.7" right="0.7" top="0.75" bottom="0.75" header="0.3" footer="0.3"/>
  <pageSetup scale="31" fitToHeight="0" orientation="portrait" r:id="rId1"/>
  <ignoredErrors>
    <ignoredError sqref="L238:L239 M238:Q238 W238:W240 X238:Z238 AA238:AA240 AB238:AE238 M239:M240 Y239:Y240 AC239:AC240 S238:U238 V238 R238 O240 Q240 S239:S240 U239:U240 AE239:AE240 AG238:AG2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2014 Headcount Enrollment 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2014 Headcount by Acad Plan and Demographics</dc:title>
  <dc:creator>wcu</dc:creator>
  <cp:lastModifiedBy>Lauletta, Megan</cp:lastModifiedBy>
  <cp:lastPrinted>2014-11-24T15:56:23Z</cp:lastPrinted>
  <dcterms:created xsi:type="dcterms:W3CDTF">2014-11-20T15:24:15Z</dcterms:created>
  <dcterms:modified xsi:type="dcterms:W3CDTF">2026-03-26T14:51:25Z</dcterms:modified>
</cp:coreProperties>
</file>